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moumouh\AppData\Local\Temp\Rar$DIa4940.12900.rartemp\"/>
    </mc:Choice>
  </mc:AlternateContent>
  <xr:revisionPtr revIDLastSave="0" documentId="13_ncr:1_{7739EED9-8873-4ECC-AB35-ED829EF0A858}" xr6:coauthVersionLast="47" xr6:coauthVersionMax="47" xr10:uidLastSave="{00000000-0000-0000-0000-000000000000}"/>
  <bookViews>
    <workbookView xWindow="108" yWindow="0" windowWidth="22932" windowHeight="12240" xr2:uid="{00000000-000D-0000-FFFF-FFFF00000000}"/>
  </bookViews>
  <sheets>
    <sheet name="BPDE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G120" i="1"/>
  <c r="G96" i="1"/>
  <c r="G54" i="1"/>
  <c r="G52" i="1"/>
  <c r="G26" i="1"/>
  <c r="G13" i="1" l="1"/>
  <c r="G15" i="1"/>
  <c r="G16" i="1"/>
  <c r="G19" i="1"/>
  <c r="G20" i="1"/>
  <c r="G22" i="1"/>
  <c r="G23" i="1"/>
  <c r="G24" i="1"/>
  <c r="G25" i="1"/>
  <c r="G27" i="1"/>
  <c r="G30" i="1"/>
  <c r="G31" i="1"/>
  <c r="G32" i="1"/>
  <c r="G33" i="1"/>
  <c r="G34" i="1"/>
  <c r="G37" i="1"/>
  <c r="G38" i="1"/>
  <c r="G39" i="1"/>
  <c r="G40" i="1"/>
  <c r="G41" i="1"/>
  <c r="G42" i="1"/>
  <c r="G43" i="1"/>
  <c r="G44" i="1"/>
  <c r="G45" i="1"/>
  <c r="G46" i="1"/>
  <c r="G48" i="1"/>
  <c r="G49" i="1"/>
  <c r="B250" i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G245" i="1"/>
  <c r="G244" i="1"/>
  <c r="G243" i="1"/>
  <c r="G242" i="1"/>
  <c r="G241" i="1"/>
  <c r="G238" i="1"/>
  <c r="G237" i="1"/>
  <c r="G236" i="1"/>
  <c r="G235" i="1"/>
  <c r="G234" i="1"/>
  <c r="G233" i="1"/>
  <c r="G230" i="1"/>
  <c r="G229" i="1"/>
  <c r="G228" i="1"/>
  <c r="G225" i="1"/>
  <c r="G224" i="1"/>
  <c r="G222" i="1"/>
  <c r="G221" i="1"/>
  <c r="G220" i="1"/>
  <c r="G219" i="1"/>
  <c r="G218" i="1"/>
  <c r="G217" i="1"/>
  <c r="G215" i="1"/>
  <c r="G213" i="1"/>
  <c r="G212" i="1"/>
  <c r="G211" i="1"/>
  <c r="G209" i="1"/>
  <c r="G207" i="1"/>
  <c r="G206" i="1"/>
  <c r="G205" i="1"/>
  <c r="G204" i="1"/>
  <c r="G202" i="1"/>
  <c r="G200" i="1"/>
  <c r="G197" i="1"/>
  <c r="G196" i="1"/>
  <c r="G194" i="1"/>
  <c r="G193" i="1"/>
  <c r="G192" i="1"/>
  <c r="G191" i="1"/>
  <c r="G190" i="1"/>
  <c r="G189" i="1"/>
  <c r="G188" i="1"/>
  <c r="G187" i="1"/>
  <c r="G186" i="1"/>
  <c r="G185" i="1"/>
  <c r="G184" i="1"/>
  <c r="G181" i="1"/>
  <c r="G180" i="1"/>
  <c r="G179" i="1"/>
  <c r="G178" i="1"/>
  <c r="G177" i="1"/>
  <c r="G174" i="1"/>
  <c r="G173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7" i="1"/>
  <c r="G156" i="1"/>
  <c r="G155" i="1"/>
  <c r="G154" i="1"/>
  <c r="G152" i="1"/>
  <c r="G151" i="1"/>
  <c r="G150" i="1"/>
  <c r="G146" i="1"/>
  <c r="G145" i="1"/>
  <c r="G143" i="1"/>
  <c r="G141" i="1"/>
  <c r="G140" i="1"/>
  <c r="G139" i="1"/>
  <c r="G138" i="1"/>
  <c r="G137" i="1"/>
  <c r="G136" i="1"/>
  <c r="G135" i="1"/>
  <c r="G131" i="1"/>
  <c r="G130" i="1"/>
  <c r="G129" i="1"/>
  <c r="G128" i="1"/>
  <c r="G127" i="1"/>
  <c r="G126" i="1"/>
  <c r="G123" i="1"/>
  <c r="G122" i="1"/>
  <c r="G121" i="1"/>
  <c r="G117" i="1"/>
  <c r="G116" i="1"/>
  <c r="G115" i="1"/>
  <c r="G114" i="1"/>
  <c r="G113" i="1"/>
  <c r="G111" i="1"/>
  <c r="G110" i="1"/>
  <c r="G109" i="1"/>
  <c r="G108" i="1"/>
  <c r="G107" i="1"/>
  <c r="G105" i="1"/>
  <c r="G104" i="1"/>
  <c r="G103" i="1"/>
  <c r="G102" i="1"/>
  <c r="G100" i="1"/>
  <c r="G99" i="1"/>
  <c r="G97" i="1"/>
  <c r="G95" i="1"/>
  <c r="G94" i="1"/>
  <c r="G93" i="1"/>
  <c r="G92" i="1"/>
  <c r="G90" i="1"/>
  <c r="G89" i="1"/>
  <c r="G88" i="1"/>
  <c r="G87" i="1"/>
  <c r="G85" i="1"/>
  <c r="G82" i="1"/>
  <c r="G81" i="1"/>
  <c r="G80" i="1"/>
  <c r="G79" i="1"/>
  <c r="G78" i="1"/>
  <c r="G77" i="1"/>
  <c r="G76" i="1"/>
  <c r="G75" i="1"/>
  <c r="G74" i="1"/>
  <c r="G73" i="1"/>
  <c r="G71" i="1"/>
  <c r="G70" i="1"/>
  <c r="G69" i="1"/>
  <c r="G68" i="1"/>
  <c r="G67" i="1"/>
  <c r="G66" i="1"/>
  <c r="G65" i="1"/>
  <c r="G64" i="1"/>
  <c r="G63" i="1"/>
  <c r="G61" i="1"/>
  <c r="G58" i="1"/>
  <c r="G57" i="1"/>
  <c r="G56" i="1"/>
  <c r="G55" i="1"/>
  <c r="G53" i="1"/>
  <c r="B13" i="1"/>
  <c r="B15" i="1" s="1"/>
  <c r="B16" i="1" s="1"/>
  <c r="B17" i="1" s="1"/>
  <c r="B19" i="1" s="1"/>
  <c r="B20" i="1" s="1"/>
  <c r="B22" i="1" s="1"/>
  <c r="B23" i="1" s="1"/>
  <c r="B24" i="1" s="1"/>
  <c r="B25" i="1" s="1"/>
  <c r="B26" i="1" s="1"/>
  <c r="B27" i="1" s="1"/>
  <c r="B30" i="1" s="1"/>
  <c r="B31" i="1" s="1"/>
  <c r="B32" i="1" s="1"/>
  <c r="B33" i="1" s="1"/>
  <c r="B34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8" i="1" s="1"/>
  <c r="B49" i="1" s="1"/>
  <c r="B52" i="1" s="1"/>
  <c r="B53" i="1" s="1"/>
  <c r="B54" i="1" s="1"/>
  <c r="B55" i="1" s="1"/>
  <c r="B56" i="1" s="1"/>
  <c r="B57" i="1" s="1"/>
  <c r="B58" i="1" s="1"/>
  <c r="B61" i="1" s="1"/>
  <c r="B63" i="1" s="1"/>
  <c r="B64" i="1" s="1"/>
  <c r="B65" i="1" s="1"/>
  <c r="B66" i="1" s="1"/>
  <c r="B67" i="1" s="1"/>
  <c r="B68" i="1" s="1"/>
  <c r="B69" i="1" s="1"/>
  <c r="B70" i="1" s="1"/>
  <c r="B71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5" i="1" s="1"/>
  <c r="B87" i="1" s="1"/>
  <c r="B88" i="1" s="1"/>
  <c r="B89" i="1" s="1"/>
  <c r="B90" i="1" s="1"/>
  <c r="B92" i="1" s="1"/>
  <c r="B93" i="1" s="1"/>
  <c r="B94" i="1" s="1"/>
  <c r="B95" i="1" s="1"/>
  <c r="B96" i="1" s="1"/>
  <c r="B97" i="1" s="1"/>
  <c r="B99" i="1" s="1"/>
  <c r="B100" i="1" s="1"/>
  <c r="B102" i="1" s="1"/>
  <c r="B103" i="1" s="1"/>
  <c r="B104" i="1" s="1"/>
  <c r="B105" i="1" s="1"/>
  <c r="B107" i="1" s="1"/>
  <c r="B108" i="1" s="1"/>
  <c r="B109" i="1" s="1"/>
  <c r="B110" i="1" s="1"/>
  <c r="B111" i="1" s="1"/>
  <c r="B113" i="1" s="1"/>
  <c r="B114" i="1" s="1"/>
  <c r="B115" i="1" s="1"/>
  <c r="B116" i="1" s="1"/>
  <c r="B117" i="1" s="1"/>
  <c r="B120" i="1" s="1"/>
  <c r="B121" i="1" s="1"/>
  <c r="B122" i="1" s="1"/>
  <c r="B123" i="1" s="1"/>
  <c r="B126" i="1" s="1"/>
  <c r="B127" i="1" s="1"/>
  <c r="B128" i="1" s="1"/>
  <c r="B129" i="1" s="1"/>
  <c r="B130" i="1" s="1"/>
  <c r="B131" i="1" s="1"/>
  <c r="B135" i="1" s="1"/>
  <c r="B136" i="1" s="1"/>
  <c r="B137" i="1" s="1"/>
  <c r="B138" i="1" s="1"/>
  <c r="B139" i="1" s="1"/>
  <c r="B140" i="1" s="1"/>
  <c r="B141" i="1" s="1"/>
  <c r="B143" i="1" s="1"/>
  <c r="B145" i="1" s="1"/>
  <c r="B146" i="1" s="1"/>
  <c r="B150" i="1" s="1"/>
  <c r="B151" i="1" s="1"/>
  <c r="B152" i="1" s="1"/>
  <c r="B154" i="1" s="1"/>
  <c r="B155" i="1" s="1"/>
  <c r="B156" i="1" s="1"/>
  <c r="B157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3" i="1" s="1"/>
  <c r="B174" i="1" s="1"/>
  <c r="B177" i="1" s="1"/>
  <c r="B178" i="1" s="1"/>
  <c r="B179" i="1" s="1"/>
  <c r="B180" i="1" s="1"/>
  <c r="B181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6" i="1" s="1"/>
  <c r="B197" i="1" s="1"/>
  <c r="B200" i="1" s="1"/>
  <c r="B202" i="1" s="1"/>
  <c r="B204" i="1" s="1"/>
  <c r="B205" i="1" s="1"/>
  <c r="B206" i="1" s="1"/>
  <c r="B207" i="1" s="1"/>
  <c r="B209" i="1" s="1"/>
  <c r="B211" i="1" s="1"/>
  <c r="B212" i="1" s="1"/>
  <c r="B213" i="1" s="1"/>
  <c r="B215" i="1" s="1"/>
  <c r="B217" i="1" s="1"/>
  <c r="B218" i="1" s="1"/>
  <c r="B219" i="1" s="1"/>
  <c r="B220" i="1" s="1"/>
  <c r="B221" i="1" s="1"/>
  <c r="B222" i="1" s="1"/>
  <c r="B224" i="1" s="1"/>
  <c r="B225" i="1" s="1"/>
  <c r="B228" i="1" s="1"/>
  <c r="B229" i="1" s="1"/>
  <c r="B230" i="1" s="1"/>
  <c r="B233" i="1" s="1"/>
  <c r="B234" i="1" s="1"/>
  <c r="B235" i="1" s="1"/>
  <c r="B236" i="1" s="1"/>
  <c r="B237" i="1" s="1"/>
  <c r="B238" i="1" s="1"/>
  <c r="B241" i="1" s="1"/>
  <c r="B242" i="1" s="1"/>
  <c r="B243" i="1" s="1"/>
  <c r="B244" i="1" s="1"/>
  <c r="B245" i="1" s="1"/>
  <c r="G59" i="1" l="1"/>
  <c r="G251" i="1" s="1"/>
  <c r="G198" i="1"/>
  <c r="G259" i="1" s="1"/>
  <c r="G132" i="1"/>
  <c r="G254" i="1" s="1"/>
  <c r="G182" i="1"/>
  <c r="G258" i="1" s="1"/>
  <c r="G175" i="1"/>
  <c r="G257" i="1" s="1"/>
  <c r="G171" i="1"/>
  <c r="G256" i="1" s="1"/>
  <c r="G147" i="1"/>
  <c r="G255" i="1" s="1"/>
  <c r="G124" i="1"/>
  <c r="G253" i="1" s="1"/>
  <c r="G83" i="1"/>
  <c r="G252" i="1" s="1"/>
  <c r="G50" i="1"/>
  <c r="G250" i="1" s="1"/>
  <c r="G231" i="1"/>
  <c r="G261" i="1" s="1"/>
  <c r="G226" i="1"/>
  <c r="G260" i="1" s="1"/>
  <c r="G246" i="1"/>
  <c r="G263" i="1" s="1"/>
  <c r="G239" i="1"/>
  <c r="G262" i="1" s="1"/>
  <c r="G265" i="1" l="1"/>
  <c r="G266" i="1" s="1"/>
  <c r="G267" i="1" s="1"/>
</calcChain>
</file>

<file path=xl/sharedStrings.xml><?xml version="1.0" encoding="utf-8"?>
<sst xmlns="http://schemas.openxmlformats.org/spreadsheetml/2006/main" count="453" uniqueCount="278">
  <si>
    <t xml:space="preserve"> N° </t>
  </si>
  <si>
    <t xml:space="preserve"> DESIGNATION DES OUVRAGES</t>
  </si>
  <si>
    <t xml:space="preserve"> U</t>
  </si>
  <si>
    <t>QTE</t>
  </si>
  <si>
    <t>P.U</t>
  </si>
  <si>
    <t xml:space="preserve">     TOTAL </t>
  </si>
  <si>
    <t>1.00</t>
  </si>
  <si>
    <t>DEMOLITION</t>
  </si>
  <si>
    <t>TRAVAUX DE DEPOSE DIVERS, DE DEMOLITION TOUT CORPS D'ETAT, DE ‎DESHERBAGES ET DEMENAGEMENTS Y/C EVACUATIONS A LA DECHARGE PUBLIQUE</t>
  </si>
  <si>
    <t>ENS</t>
  </si>
  <si>
    <t>TERRASSEMENTS</t>
  </si>
  <si>
    <t>FOUILLES EN TERRAIN DE TOUTE NATURE Y COMPRIS ROCHER</t>
  </si>
  <si>
    <r>
      <t>M</t>
    </r>
    <r>
      <rPr>
        <vertAlign val="superscript"/>
        <sz val="11"/>
        <rFont val="Cambria"/>
        <family val="1"/>
      </rPr>
      <t>3</t>
    </r>
  </si>
  <si>
    <t xml:space="preserve">FOUILLES EN TRANCHÉE OU EN PUITS OU EN RIGOLES DANS TOUS TERRAINS Y/C ROCHER </t>
  </si>
  <si>
    <t>EVACUATION DES DEBLAIS OU MISE EN REMBLAIS</t>
  </si>
  <si>
    <t>TRAVAUX D'ASSAINISSEMENT</t>
  </si>
  <si>
    <t>CURAGE DU RESEAU D'ASSAINISSEMENT EXISTANT</t>
  </si>
  <si>
    <t>BRANCHEMENT AU RESEAU D'EGOUT EXISTANT</t>
  </si>
  <si>
    <t>REGARD D'ASSAINISSEMENT VISITABLE OU NON VISITABLE</t>
  </si>
  <si>
    <t>REGARD DE 40X40CM</t>
  </si>
  <si>
    <t>U</t>
  </si>
  <si>
    <t>REGARD DE 60X60CM</t>
  </si>
  <si>
    <t>REGARD DE 80X80CM</t>
  </si>
  <si>
    <t>REFECTION DES REGARDS EXISTANTS.</t>
  </si>
  <si>
    <t>DEVIATION DE SORTIE DES EAUX PLUVIALES ET SANITAIRES   EXISTANTS</t>
  </si>
  <si>
    <t>CONSTRUCTION DE REGARDS BORGNES EN BETON VIBRÉ</t>
  </si>
  <si>
    <t>CANALISATION EN PVC SERIE 1</t>
  </si>
  <si>
    <t>CANALISATION EN BUSES DIAM 300 MM PVC SERIE I</t>
  </si>
  <si>
    <t>ML</t>
  </si>
  <si>
    <t>CANALISATION EN BUSES DIAM 200 MM PVC SERIE I</t>
  </si>
  <si>
    <t>CANALISATION EN P.V.C Ø 160 MM DE CABLE ELECTRIQUE</t>
  </si>
  <si>
    <t>REGARDS POUR CANALISATIONS ELECTRIQUES 50 X 50 CM</t>
  </si>
  <si>
    <t>CANIVEAU PERIPHERIQUE EN BETON ARME</t>
  </si>
  <si>
    <t>MAÇONNERIE EN ELEVATION</t>
  </si>
  <si>
    <t>CLOISONS EN AGGLOS DE 0,20  M FINI</t>
  </si>
  <si>
    <t>M²</t>
  </si>
  <si>
    <t>CLOISONS EN BRIQUES CREUSES DE 0,15  M FINI</t>
  </si>
  <si>
    <t>APPUIS DE FENETRE EN BETON ARME</t>
  </si>
  <si>
    <t>RENFORMIS DE PLACARDS</t>
  </si>
  <si>
    <t>REFECTION  D'ACROTERE EXISTANT</t>
  </si>
  <si>
    <t xml:space="preserve">TRAITEMENT DE JOINTS DILATATION Y/C COUVRE JOINT POUR SOLS </t>
  </si>
  <si>
    <t>TRAITEMENT DE JOINTS DILATATION Y/C COUVRE JOINT POUR MURS ET PLAFONDS</t>
  </si>
  <si>
    <t>TRAITEMENT DE JOINTS DE DILATATIONS EN FACADES</t>
  </si>
  <si>
    <t>TRAITEMENT DE FISSURE</t>
  </si>
  <si>
    <t>ENDUITS</t>
  </si>
  <si>
    <t>ENDUIT INTERIEUR SUR MUR ET PLAFOND Y/C BAGUETTES D’ANGLES</t>
  </si>
  <si>
    <t>ENDUITS SUR MURS EXTERIEURS</t>
  </si>
  <si>
    <t>TOTAL GROS ŒUVRE</t>
  </si>
  <si>
    <t>2.00</t>
  </si>
  <si>
    <t>ETANCHEITE</t>
  </si>
  <si>
    <t>FORME DE PENTE Y COMPRIS CHAPE DE LISSAGE ET GORGE</t>
  </si>
  <si>
    <t>ECRAN PARE VAPEUR</t>
  </si>
  <si>
    <t>ETANCHEITE BICOUCHE</t>
  </si>
  <si>
    <t>ETANCHEITE DES RELEVES EN BICOUCHE Y COMPRIS PROTECTION</t>
  </si>
  <si>
    <t>PROTECTION D'ETANCHEITE PAR DALLETTE EN BETON DE 4 CM</t>
  </si>
  <si>
    <t>FOURNITURE ET POSE DE GARGOUILLES ET CRAPAUDINES</t>
  </si>
  <si>
    <t>TOTAL  ETANCHEITE</t>
  </si>
  <si>
    <t>3.00</t>
  </si>
  <si>
    <t xml:space="preserve"> PLOMBERIE -SANITAIRES</t>
  </si>
  <si>
    <r>
      <rPr>
        <sz val="7"/>
        <rFont val="Times New Roman"/>
        <family val="1"/>
      </rPr>
      <t xml:space="preserve"> </t>
    </r>
    <r>
      <rPr>
        <sz val="11"/>
        <rFont val="Cambria"/>
        <family val="1"/>
      </rPr>
      <t>BRANCHEMENT SUR RESAU EXISTANT</t>
    </r>
  </si>
  <si>
    <t>ALIMENTATION SANITAIRE</t>
  </si>
  <si>
    <t>TUYAUTERIE EN PPR DE TOUS DIAMETRES</t>
  </si>
  <si>
    <t>CALORIFUGE DES CANALISATIONS D'ECS</t>
  </si>
  <si>
    <t>ROBINET ET VANNES D'ARRETS TOUS DIAMETRES</t>
  </si>
  <si>
    <t>ROBINET DE PUISAGE DIAM 15/21</t>
  </si>
  <si>
    <t>VANNES SOUS REGARD</t>
  </si>
  <si>
    <t>TUBE PVC D'EVACUATION DE TOUT DIAMETRE</t>
  </si>
  <si>
    <t>SIPHON DE SOL EN LAITON CHROME DE TOUS DIMENSIONS</t>
  </si>
  <si>
    <t>CANALISATION TUYAUTERIE DE VIDANGE</t>
  </si>
  <si>
    <r>
      <t>CHUTE ET EVACUATION DES EV-EU –EP EN PVC 3,2 mm</t>
    </r>
    <r>
      <rPr>
        <sz val="11"/>
        <rFont val="Calibri"/>
        <family val="2"/>
      </rPr>
      <t xml:space="preserve"> Ø 110</t>
    </r>
  </si>
  <si>
    <t>APPAREILS SANITAIRES</t>
  </si>
  <si>
    <t>LAVABO SUR COLONNE Y/C MITIGEUR</t>
  </si>
  <si>
    <t>FOURNITURE ET POSE DE VASQUE SUR PAILLASSE EN BETON Y/C ROBINETTERIE</t>
  </si>
  <si>
    <t>SIEGE A LA TURQUE COMPLET.</t>
  </si>
  <si>
    <t>SIEGE A L'ANGLAISE Y COMPRIS CHASSE</t>
  </si>
  <si>
    <t>ENSEMBLE WC A L’ANGLAISE Y/C LAVABO POUR PMR COMPLET</t>
  </si>
  <si>
    <t>FOURNITURE ET POSE D’EVIER EN INOX A 2 BACS</t>
  </si>
  <si>
    <t>FOURNITURE ET POSE D'CCESSOIRES POUR TOILETTE</t>
  </si>
  <si>
    <t>FOURNITURE ET POSE DE PAILLASSE KIT</t>
  </si>
  <si>
    <t>TOTAL PLOMBERIE SANITAIRE</t>
  </si>
  <si>
    <t>4.00</t>
  </si>
  <si>
    <t>ELECTRICITE / LUSTRERIE</t>
  </si>
  <si>
    <t>Ens</t>
  </si>
  <si>
    <t xml:space="preserve"> TABLEAU GENERAL BASSE TENSION</t>
  </si>
  <si>
    <r>
      <rPr>
        <sz val="7"/>
        <rFont val="Cambria"/>
        <family val="1"/>
      </rPr>
      <t xml:space="preserve"> </t>
    </r>
    <r>
      <rPr>
        <sz val="11"/>
        <rFont val="Cambria"/>
        <family val="1"/>
      </rPr>
      <t>TABLEAU ELECTRIQUE NORMAL</t>
    </r>
  </si>
  <si>
    <t>CONTROLE ET AMELIORATION DE LA MISE A LA TERRE TECHNIQUE</t>
  </si>
  <si>
    <t>LIAISON EQUIPOTENTIELLE SECONDAIRE</t>
  </si>
  <si>
    <t>LIAISONS PRINCIPALES ET SECONDAIRES PAR CABLE U 1000 R02V  EN CUIVRE :</t>
  </si>
  <si>
    <t xml:space="preserve">F/P DE CABLE  4X70MM²+T. </t>
  </si>
  <si>
    <t xml:space="preserve">F/P DE CABLE  4X50MM²+T. </t>
  </si>
  <si>
    <t xml:space="preserve">F/P DE CABLE  4X35MM²+T. </t>
  </si>
  <si>
    <t xml:space="preserve">F/P DE CABLE  4X25MM²+T. </t>
  </si>
  <si>
    <t xml:space="preserve">F/P DE CABLE  4X16MM²+T. </t>
  </si>
  <si>
    <t xml:space="preserve">F/P DE CABLE  4X10MM²+T. </t>
  </si>
  <si>
    <t>CHEMINS DE CABLES METALLIQUES DE DIMENSIONS  (125X63) EN MM.</t>
  </si>
  <si>
    <t>FOYERS LUMINEUX.</t>
  </si>
  <si>
    <t>FOYER LUMINEUX A SIMPLE ALLUMAGE.</t>
  </si>
  <si>
    <t xml:space="preserve">U </t>
  </si>
  <si>
    <t>FOYER LUMINEUX A DOUBLE ALLUMAGE.</t>
  </si>
  <si>
    <t>FOYER LUMINEUX A VA ET VIENT D'ALLUMAGE.</t>
  </si>
  <si>
    <t>FOYER LUMINEUX SUPPLEMENTAIRE</t>
  </si>
  <si>
    <t xml:space="preserve">PRISE DE COURANT. </t>
  </si>
  <si>
    <t>F/P DE PRISE DE COURANT DE 2X16A + T.</t>
  </si>
  <si>
    <t>F/P DE PRISE DE COURANT POUR LIAISON DE 2X16A + T.</t>
  </si>
  <si>
    <t xml:space="preserve"> FOURNITURE ET POSE DE PRISE ETANCHE</t>
  </si>
  <si>
    <t xml:space="preserve"> FOURNITURE ET POSE DE PRISE ONDULEE</t>
  </si>
  <si>
    <t>F/P DE PRISE DE COURANT FORCE ETANCHE DE 2X20/32A + T.</t>
  </si>
  <si>
    <t>LUSTRERIE</t>
  </si>
  <si>
    <t>PANEL LED 60*60 42W</t>
  </si>
  <si>
    <t>CADRE LED 60X60 ENCASTRABLE 40W AVEC TRANSFORMATEUR 230V INCLUS. </t>
  </si>
  <si>
    <t xml:space="preserve">PANEL LED CIRCULAIRE ÉTANCHE </t>
  </si>
  <si>
    <t xml:space="preserve">REGLETTE LAVABO A LED PUISSANCE DE 12W </t>
  </si>
  <si>
    <t>FOURNITURE ET POSE DE HUBLOT ETANCHE A VASQUE EN VERRE.</t>
  </si>
  <si>
    <t>COURANT FAIBLE.</t>
  </si>
  <si>
    <t>DISTRIBUTION TELEPHONE, INFORMATIQUE, TV ET PARABOLE.</t>
  </si>
  <si>
    <t>F/P DE BOITE DE RACCORDEMENT TELEPHONE GENERAL.</t>
  </si>
  <si>
    <t>F/P DE BOITE DE RACCORDEMENT TELEPHONE SECONDAIRE.</t>
  </si>
  <si>
    <t>F/P DE PRISE TELEPHONE AVEC CABLES D'INSTALLATION.</t>
  </si>
  <si>
    <t>F/P DE PRISE TELEVISION ET PARABOLE AVEC CABLES D'INSTALLATION</t>
  </si>
  <si>
    <t>TOTAL ELECTRICITE-LUSTRERIE</t>
  </si>
  <si>
    <t>5.00</t>
  </si>
  <si>
    <t xml:space="preserve"> CLIMATISATION</t>
  </si>
  <si>
    <t>REFECTION DE CLIMATISSEUR EXISTANT TOUT TYPE CONFONDU</t>
  </si>
  <si>
    <t>FOURNITURE ET POSE  CLIMATISEUR SPLIT SYSTEME 9000 BTU</t>
  </si>
  <si>
    <t>FOURNITURE ET POSE  CLIMATISEUR SPLIT SYSTEME 12000 BTU</t>
  </si>
  <si>
    <t>FOURNITURE ET POSE  CLIMATISEUR SPLIT SYSTEME 24000 BTU</t>
  </si>
  <si>
    <t xml:space="preserve">VENTILATEUR EXTRACTEUR MURAL AVEC GRILLE 505X505X225 MM  </t>
  </si>
  <si>
    <t>FOURNITURE ET POSE AERATEUR ULTRA SILENCIEUX VMC</t>
  </si>
  <si>
    <t>TOTAL CLIMATISATION</t>
  </si>
  <si>
    <t>6.00</t>
  </si>
  <si>
    <t>REVETEMENTS</t>
  </si>
  <si>
    <t>REVETEMENT SUR SOL</t>
  </si>
  <si>
    <t>DALLE DE FORME  ETANCHE DE 15 CM</t>
  </si>
  <si>
    <t>DALLE DE FORME  DE 10 CM</t>
  </si>
  <si>
    <t>REVETEMENT DE SOL EN GRANITO POLI ORDINAIRE</t>
  </si>
  <si>
    <t>REVETEMENT DE SOL SOUPLE EN PVC (GERFLOR)</t>
  </si>
  <si>
    <t xml:space="preserve">REVETEMENT DE SOL EN CARREAUX TYPE COMPACTO Y COMPRIS PLINTHE </t>
  </si>
  <si>
    <t>REVETEMENT EN MARBRE POUR PAILLASSES</t>
  </si>
  <si>
    <t>REVETEMENT MURAL</t>
  </si>
  <si>
    <t>REVETEMENT MURAL EN CARREAUX GRES CERAME</t>
  </si>
  <si>
    <t>FAUX PLAFONDS</t>
  </si>
  <si>
    <t xml:space="preserve">FOURNITURE ET  POSE DE FAUX PLAFOND TYPE AMSTRONG </t>
  </si>
  <si>
    <t>FAUX PLAFOND EN STAFF LISSE Y /C GORGE DECORATIVE</t>
  </si>
  <si>
    <t>TOTAL REVETEMENT</t>
  </si>
  <si>
    <t>7.00</t>
  </si>
  <si>
    <t>MENUISERIE</t>
  </si>
  <si>
    <t>A- MENUISERIE BOIS</t>
  </si>
  <si>
    <t>PORTE EN BOIS FINITION STRATIFIÉE HPL</t>
  </si>
  <si>
    <t>PORTE EN BOIS VA ET VIENT PARE FLAMME ½ H AVEC OCULUS</t>
  </si>
  <si>
    <t>PORTE EN BOIS FINITION STRATIFIÉE HPL Y/C GUICHET</t>
  </si>
  <si>
    <t>B- MENUISERIE METALLIQUE</t>
  </si>
  <si>
    <t>PORTE COUPE FEU GRISE</t>
  </si>
  <si>
    <t>REFECTION DES PORTES METALLIQUES EXISTANTES</t>
  </si>
  <si>
    <t>PORTE METALLIQUE</t>
  </si>
  <si>
    <t>REFECTION DES ESCALIERS METALLIQUES EXISTANTES</t>
  </si>
  <si>
    <r>
      <t xml:space="preserve">C - </t>
    </r>
    <r>
      <rPr>
        <b/>
        <u/>
        <sz val="11"/>
        <rFont val="Cambria"/>
        <family val="1"/>
      </rPr>
      <t>MENUISERIE EN ALUMINIUM</t>
    </r>
  </si>
  <si>
    <t>REFECTION DES FENETRES ET PORTES EN ALUMINIUM EXISTANTES</t>
  </si>
  <si>
    <t>FENETRE EN ALUMINIUM Y/C SIMPLE  VITRAGE DE 6 MM AVEC OUVERTURE ELECTRIQUE</t>
  </si>
  <si>
    <t>FENETRE EN ALUMINIUM Y/C SIMPLE  VITRAGE DE 6 MM</t>
  </si>
  <si>
    <t>CLOISON VITREE AVEC FILM ADHESIF STRIE</t>
  </si>
  <si>
    <t>CLOISON PLEINE STRATIFIE</t>
  </si>
  <si>
    <t>CLOISON VITREE EN ALUMINIUM POUR SEPARATION</t>
  </si>
  <si>
    <t>CLOISON VITREE EN ALUMINIUM Y COMPRIS PORTE</t>
  </si>
  <si>
    <t>CHASSIS EN ALUMINIUM Y/C VITRAGE DE 6 MM</t>
  </si>
  <si>
    <t xml:space="preserve">PORTES COULISSANTES EN ALUMINIUM SOUS PAILLASSE </t>
  </si>
  <si>
    <t>MOUSTIQUAIRE ENROULABLE SUR FENETRE EN ALUMINIUM</t>
  </si>
  <si>
    <t>STORES ROULANT POUR FENETRE AVEC OUVERTURE ELECTRIQUE</t>
  </si>
  <si>
    <t>TOTAL MENUISERIE</t>
  </si>
  <si>
    <t>8.00</t>
  </si>
  <si>
    <t>SIGNALISATION</t>
  </si>
  <si>
    <t>PLAQUES DE SIGNALISATION</t>
  </si>
  <si>
    <t>TOTAL SIGNALISATION</t>
  </si>
  <si>
    <t>9.00</t>
  </si>
  <si>
    <t>PEINTURE -VITRERIE</t>
  </si>
  <si>
    <t xml:space="preserve">PEINTURE VINYLIQUE SUR MURS EXTERIEURS </t>
  </si>
  <si>
    <r>
      <rPr>
        <sz val="7"/>
        <rFont val="Cambria"/>
        <family val="1"/>
      </rPr>
      <t xml:space="preserve"> </t>
    </r>
    <r>
      <rPr>
        <sz val="11"/>
        <rFont val="Cambria"/>
        <family val="1"/>
      </rPr>
      <t xml:space="preserve">PEINTURE VINYLIQUE SUR MURS ET PLAFONDS INTERIEURS </t>
    </r>
  </si>
  <si>
    <t>PEINTURE GLYCEROPHTALIQUE LAQUEE SUR MURS ET PLAFONDS</t>
  </si>
  <si>
    <t>PEINTURE GLYCEROPHTALIQUE LAQUEE SUR MENUISERIE BOIS - METALLIQUE</t>
  </si>
  <si>
    <t>PEINTURE ANTI BACTERIENNE SUR MURS ET PLAFONDS</t>
  </si>
  <si>
    <t>TOTAL PEINTURE - VITRERIE</t>
  </si>
  <si>
    <t>10.00</t>
  </si>
  <si>
    <t>SYSTÈME DE DETECTION- PROTECTION  INCENDIE</t>
  </si>
  <si>
    <t>CENTRALE DE SECURITE INCENDIE ADRESSABLE</t>
  </si>
  <si>
    <t xml:space="preserve">DETECTEURS THERMO VÉLOCIMETRIQUE </t>
  </si>
  <si>
    <t>DÉTECTEUR OPTIQUE DE FUMÉE</t>
  </si>
  <si>
    <t>INDICATEURS D'ACTIONS</t>
  </si>
  <si>
    <t xml:space="preserve">AVERTISSEUR SONORE </t>
  </si>
  <si>
    <t xml:space="preserve">DÉCLENCHEUR MANUEL ADRESSABLE </t>
  </si>
  <si>
    <t>EQUIPEMENT D'ALARME TYPE 4</t>
  </si>
  <si>
    <t>FOURNITURE ET POSE D’EXCTINCTEUR A POUDRE DE 9 KG</t>
  </si>
  <si>
    <t>EXTINCTEUR CO2 DE 5 KG</t>
  </si>
  <si>
    <t>TUYAUTERIE EN ACIER GALVANISÉ DE TOUT DIAMÈTRE</t>
  </si>
  <si>
    <t>FOURNITURE ET POSE DE POSTE RIA DN25 AVEC COFFRET</t>
  </si>
  <si>
    <t>ECLAIRAGE DE SECURITE</t>
  </si>
  <si>
    <t xml:space="preserve">BLOC AUTONOME DE SECURITE 70 LUMENS </t>
  </si>
  <si>
    <t>BLOC AUTONOME D'AMBIANCE 360 LUMENS</t>
  </si>
  <si>
    <t>TOTALSYSTÈME DE DETECTION- PROTECTION  INCENDIE</t>
  </si>
  <si>
    <t>11.00</t>
  </si>
  <si>
    <t>FLUIDE ET ALIMENTATIONS FAUTEUILS DENTAIRES</t>
  </si>
  <si>
    <t>BOITE DE SOL POUR FAUTEUIL DENTAIRE</t>
  </si>
  <si>
    <t>VANNE DE SECTIONNEMENT</t>
  </si>
  <si>
    <t>VANNE DE SECTIONNEMENT POUR TOUT  DIAMETRE</t>
  </si>
  <si>
    <t>TUBE CUIVRE ECROUI, DEGRAISSE, BRASE A L’ARGENT</t>
  </si>
  <si>
    <t>TUYAUTERIE EN CUIVRE ECROUI TOUT  DIAMETRE(AIR COMPRIME/VIDE)</t>
  </si>
  <si>
    <t>TUYAUTERIE EN PVC RIGIDE UPVC TOUT  DIAMETRE( VIDE)</t>
  </si>
  <si>
    <t>PRISE RAPIDE VIDE POUR FAUTEUIL DENTAIRE</t>
  </si>
  <si>
    <t>PRISE RAPIDE AIR COMPRIME POUR FAUTEUIL DENTAIRE</t>
  </si>
  <si>
    <t>POSTE DE SECONDE DETENTE</t>
  </si>
  <si>
    <t>POSTE DE SECONDE DETENTE AIR COMPRIME.</t>
  </si>
  <si>
    <t>ALIMENTATION EN EAU FILTREE</t>
  </si>
  <si>
    <t>TUYAUTERIE TYPE MULTICOUCHE COULEUR BLEU</t>
  </si>
  <si>
    <t>POMPE CIRCULATRICE</t>
  </si>
  <si>
    <t>CITERNE VERTICALE DE 1500L</t>
  </si>
  <si>
    <t>EVACUATION FAUTEUIL DENTAIRE</t>
  </si>
  <si>
    <t>TUYAUTERIE EUD : PVC-U TOUT DIAMETRE</t>
  </si>
  <si>
    <r>
      <t>CÂBLAGE NUMÉRIQUE</t>
    </r>
    <r>
      <rPr>
        <sz val="11"/>
        <color indexed="8"/>
        <rFont val="Cambria"/>
        <family val="1"/>
      </rPr>
      <t xml:space="preserve"> </t>
    </r>
  </si>
  <si>
    <t>SWITCH PoE+ 24 PORTS</t>
  </si>
  <si>
    <t>RESEAU CABLE RJ45 Cat6A blindé POUR 31 FAUTEUILS DENTAIRES</t>
  </si>
  <si>
    <t>ALIMENTAION ELECRIQUE FAUTEUIL DENTAIRE</t>
  </si>
  <si>
    <t xml:space="preserve">ONDULEUR CENTRAL10 KVA, </t>
  </si>
  <si>
    <t>LIAISON ÉQUIPOTENTIELLE BARRETTE + 6 mm² Cu</t>
  </si>
  <si>
    <t>TOTAL FLUIDE ET ALIMENTATIONS FAUTEUILS DENTAIRES</t>
  </si>
  <si>
    <t>12.00</t>
  </si>
  <si>
    <t>PLOMBAGE</t>
  </si>
  <si>
    <t>FOURNITURE ET POSE DE PLOMBAGE SALLE RADIO DE 2 MM</t>
  </si>
  <si>
    <t>FOURNITURE ET POSE DE PORTE PLOMBÉE</t>
  </si>
  <si>
    <t>TOTAL PLOMBAGE</t>
  </si>
  <si>
    <t>13.00</t>
  </si>
  <si>
    <t>VIDEO-SURVEILLANCE </t>
  </si>
  <si>
    <t xml:space="preserve">FOURNITURE ET POSE DE Caméras IP67 EN INTERIEUR </t>
  </si>
  <si>
    <t xml:space="preserve">CABLAGE EN CABLE RESEAUX DE CATEGORIE 6 DEBIT 1 GO </t>
  </si>
  <si>
    <t xml:space="preserve">FOURNITURE ET POSE DE NVR 16 CHANNELS Ethernet PoE, 2 EMPLACEMENTS DISQUES DURS   CAPACITE : 6TO MINIMUM </t>
  </si>
  <si>
    <r>
      <rPr>
        <sz val="7"/>
        <rFont val="Times New Roman"/>
        <family val="1"/>
      </rPr>
      <t xml:space="preserve"> </t>
    </r>
    <r>
      <rPr>
        <sz val="11"/>
        <rFont val="Cambria"/>
        <family val="1"/>
      </rPr>
      <t>MONITEUR COULEUR LED 40" MINIMUM PROFESSIONNEL</t>
    </r>
  </si>
  <si>
    <t>ONDULEURS-APC Back-UPS 700VA</t>
  </si>
  <si>
    <t>SOURCE D'ALIMENTATION ETANCHE IP66 AVEC 16SORTIES 12V /5A</t>
  </si>
  <si>
    <t>TOTAL VIDEO-SURVEILLANCE</t>
  </si>
  <si>
    <t>14.00</t>
  </si>
  <si>
    <t xml:space="preserve"> DIVERS</t>
  </si>
  <si>
    <t>REFECTION DU TROTTOIR PERIPHERIQUE Y/C CANIVEAU PERIPHERIQUE EXISTANT</t>
  </si>
  <si>
    <t>REFECTION ET MISE EN MARCHE DE MONTE CHARGE EXISTANT</t>
  </si>
  <si>
    <t>INSTALLATION DE RAYONNAGE INDUSTRIEL EN INOX MODULAIRE</t>
  </si>
  <si>
    <t>INSTALLATION DE RAYONNAGE INDUSTRIEL MÉTALLIQUE MODULAIRE</t>
  </si>
  <si>
    <t>ALIMENTATION STATIQUE SANS INTERRUPTION (ASI) POUR EQUIPEMENTS DENTAIRES</t>
  </si>
  <si>
    <t>TOTAL DIVERS</t>
  </si>
  <si>
    <t>RECAPITULATION :</t>
  </si>
  <si>
    <t>GROS-ŒUVRES</t>
  </si>
  <si>
    <t xml:space="preserve">ETANCHEITE </t>
  </si>
  <si>
    <t>PLOMBERIE SANITAIRES</t>
  </si>
  <si>
    <t>ELECTRICITE -LUSTRERIE</t>
  </si>
  <si>
    <t>CLIMATISATION</t>
  </si>
  <si>
    <t>FLUIDES ET ALIMENTATIONS FAUTEUILS DENTAIRES</t>
  </si>
  <si>
    <t>DIVERS</t>
  </si>
  <si>
    <t xml:space="preserve">              TOTAL H.T </t>
  </si>
  <si>
    <t xml:space="preserve">              TVA 20%</t>
  </si>
  <si>
    <t xml:space="preserve">              TOTAL TTC</t>
  </si>
  <si>
    <t>FOURNITURE ET POSE D'UNE VITRE PLOMBÉE</t>
  </si>
  <si>
    <t>GROS ŒUVRES ET REPRISE EN SOUS ŒUVRE</t>
  </si>
  <si>
    <t>CANALISATIONS - EGOUTS</t>
  </si>
  <si>
    <t>MACONNERIE EN ELEVATION ET ENDUITS</t>
  </si>
  <si>
    <t>DALLETE EN BETON ARME DE 0.12 M.</t>
  </si>
  <si>
    <t>ETANCHEITE LEGERE POUR SALLES D'EAU</t>
  </si>
  <si>
    <t>FOURNITURE ET POSE D’UN EVIER EN INOX Y COMPRIS CACHE EVIER</t>
  </si>
  <si>
    <t>CHAUFFE EAU ELECTRIQUE 100 L</t>
  </si>
  <si>
    <t>BRANCHEMENT AU RESEAU D'ELECTRICITE EXISTANT</t>
  </si>
  <si>
    <t xml:space="preserve">TABLEAUX ELECTRIQUES </t>
  </si>
  <si>
    <t xml:space="preserve">CHEMINS DE CABLES METALLIQUES GALVANISE. </t>
  </si>
  <si>
    <t>CHEMINS DE CABLES METALLIQUES DE DIMENSIONS  (95X63) EN MM.</t>
  </si>
  <si>
    <t>REVETEMENT DE SOL EN CARREAUX GRES CERAME ANTIDERAPANTS  Joint Époxy Y/C PLINTHE</t>
  </si>
  <si>
    <t>ENSEMBLE VITRE POUR GUICHET</t>
  </si>
  <si>
    <t xml:space="preserve">ENSEIGNE </t>
  </si>
  <si>
    <t>SWITCH 3 PORTS POUR CABLE INFORMATIQUES RJ45</t>
  </si>
  <si>
    <t>SWITCH 3 PORTS POUR CABLE HDMI</t>
  </si>
  <si>
    <t xml:space="preserve">PRISE RJ45 CAT 6 A Y/C CABLES INFORMATIQUES </t>
  </si>
  <si>
    <t>RESEAU CABLE HDMI PASSIF POUR 31 FAUTEUILS DENTAIRES</t>
  </si>
  <si>
    <t>OBJET: OBJET: TRAVAUX D’AMÉNAGEMENT DES LOCAUX DU CENTRE DENTAIRE MULTIDISCIPLINAIRE À LA PRÉFECTURE DE FÈS.</t>
  </si>
  <si>
    <t>FAIT A …........... LE …...................</t>
  </si>
  <si>
    <t xml:space="preserve">                                                  SIGNATURE ET CACHET DU CONCURRENT</t>
  </si>
  <si>
    <t>BPDE DE  L'APPEL D'OFFRES OUVERT NATIONAL SUR OFFRES DES PRIX N°10/2026/DAGI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</si>
</sst>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1"/>
      <name val="Cambri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u/>
      <sz val="11"/>
      <name val="Cambria"/>
      <family val="1"/>
    </font>
    <font>
      <vertAlign val="superscript"/>
      <sz val="11"/>
      <name val="Cambria"/>
      <family val="1"/>
    </font>
    <font>
      <sz val="7"/>
      <name val="Times New Roman"/>
      <family val="1"/>
    </font>
    <font>
      <sz val="11"/>
      <name val="Calibri"/>
      <family val="2"/>
    </font>
    <font>
      <sz val="11"/>
      <color indexed="8"/>
      <name val="Calibri"/>
      <family val="2"/>
    </font>
    <font>
      <b/>
      <u/>
      <sz val="11"/>
      <color indexed="8"/>
      <name val="Cambria"/>
      <family val="1"/>
    </font>
    <font>
      <sz val="11"/>
      <color indexed="8"/>
      <name val="Cambria"/>
      <family val="1"/>
    </font>
    <font>
      <b/>
      <sz val="11"/>
      <color indexed="8"/>
      <name val="Cambria"/>
      <family val="1"/>
    </font>
    <font>
      <sz val="7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rgb="FF000000"/>
      <name val="Cambria"/>
      <family val="1"/>
    </font>
    <font>
      <b/>
      <sz val="11"/>
      <color rgb="FF000000"/>
      <name val="Cambria"/>
      <family val="1"/>
    </font>
    <font>
      <sz val="11"/>
      <color indexed="63"/>
      <name val="Cambria"/>
      <family val="1"/>
    </font>
    <font>
      <b/>
      <sz val="11"/>
      <color indexed="63"/>
      <name val="Cambria"/>
      <family val="1"/>
    </font>
    <font>
      <sz val="10"/>
      <color indexed="63"/>
      <name val="Cambria"/>
      <family val="1"/>
    </font>
    <font>
      <b/>
      <sz val="12"/>
      <color indexed="8"/>
      <name val="Cambria"/>
      <family val="1"/>
    </font>
    <font>
      <sz val="12"/>
      <color indexed="8"/>
      <name val="Cambria"/>
      <family val="1"/>
    </font>
    <font>
      <sz val="11"/>
      <color rgb="FFFF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70">
    <xf numFmtId="0" fontId="0" fillId="0" borderId="0" xfId="0"/>
    <xf numFmtId="0" fontId="3" fillId="3" borderId="0" xfId="1" applyFont="1" applyFill="1"/>
    <xf numFmtId="0" fontId="5" fillId="3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5" fillId="3" borderId="1" xfId="1" applyFont="1" applyFill="1" applyBorder="1" applyAlignment="1">
      <alignment horizontal="justify" vertical="justify"/>
    </xf>
    <xf numFmtId="4" fontId="5" fillId="0" borderId="1" xfId="1" applyNumberFormat="1" applyFont="1" applyBorder="1" applyAlignment="1">
      <alignment horizontal="center" vertical="center"/>
    </xf>
    <xf numFmtId="4" fontId="5" fillId="2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justify" vertical="justify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/>
    </xf>
    <xf numFmtId="0" fontId="6" fillId="0" borderId="1" xfId="1" applyFont="1" applyBorder="1" applyAlignment="1">
      <alignment horizontal="justify" vertical="justify"/>
    </xf>
    <xf numFmtId="0" fontId="3" fillId="0" borderId="1" xfId="1" applyFont="1" applyBorder="1" applyAlignment="1">
      <alignment horizontal="justify" vertical="justify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justify" vertical="justify"/>
    </xf>
    <xf numFmtId="0" fontId="3" fillId="0" borderId="0" xfId="1" applyFont="1"/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justify"/>
    </xf>
    <xf numFmtId="0" fontId="3" fillId="4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vertical="distributed"/>
    </xf>
    <xf numFmtId="0" fontId="3" fillId="2" borderId="1" xfId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distributed"/>
    </xf>
    <xf numFmtId="0" fontId="6" fillId="2" borderId="1" xfId="1" applyFont="1" applyFill="1" applyBorder="1" applyAlignment="1">
      <alignment horizontal="justify" vertical="justify"/>
    </xf>
    <xf numFmtId="0" fontId="3" fillId="2" borderId="1" xfId="0" applyFont="1" applyFill="1" applyBorder="1"/>
    <xf numFmtId="0" fontId="3" fillId="3" borderId="1" xfId="0" applyFont="1" applyFill="1" applyBorder="1" applyAlignment="1">
      <alignment horizontal="justify" vertical="justify"/>
    </xf>
    <xf numFmtId="0" fontId="12" fillId="3" borderId="1" xfId="2" applyFont="1" applyFill="1" applyBorder="1" applyAlignment="1">
      <alignment horizontal="justify" vertical="justify" wrapText="1"/>
    </xf>
    <xf numFmtId="0" fontId="13" fillId="3" borderId="1" xfId="2" applyFont="1" applyFill="1" applyBorder="1" applyAlignment="1">
      <alignment horizontal="justify" vertical="justify" wrapText="1"/>
    </xf>
    <xf numFmtId="0" fontId="3" fillId="3" borderId="1" xfId="1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justify" vertical="justify"/>
    </xf>
    <xf numFmtId="0" fontId="12" fillId="3" borderId="1" xfId="2" applyFont="1" applyFill="1" applyBorder="1" applyAlignment="1">
      <alignment horizontal="justify" vertical="justify"/>
    </xf>
    <xf numFmtId="0" fontId="12" fillId="0" borderId="1" xfId="2" applyFont="1" applyBorder="1" applyAlignment="1">
      <alignment horizontal="justify" vertical="justify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justify"/>
    </xf>
    <xf numFmtId="0" fontId="3" fillId="2" borderId="1" xfId="0" applyFont="1" applyFill="1" applyBorder="1" applyAlignment="1">
      <alignment horizontal="center" vertical="center"/>
    </xf>
    <xf numFmtId="0" fontId="11" fillId="0" borderId="1" xfId="2" applyFont="1" applyBorder="1" applyAlignment="1">
      <alignment horizontal="justify" vertical="justify"/>
    </xf>
    <xf numFmtId="0" fontId="3" fillId="2" borderId="1" xfId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/>
    </xf>
    <xf numFmtId="0" fontId="12" fillId="2" borderId="1" xfId="2" applyFont="1" applyFill="1" applyBorder="1" applyAlignment="1">
      <alignment horizontal="justify" vertical="justify"/>
    </xf>
    <xf numFmtId="0" fontId="11" fillId="2" borderId="1" xfId="2" applyFont="1" applyFill="1" applyBorder="1" applyAlignment="1">
      <alignment horizontal="justify" vertical="justify"/>
    </xf>
    <xf numFmtId="0" fontId="3" fillId="2" borderId="1" xfId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justify" vertical="justify"/>
    </xf>
    <xf numFmtId="0" fontId="3" fillId="2" borderId="0" xfId="1" applyFont="1" applyFill="1"/>
    <xf numFmtId="2" fontId="12" fillId="3" borderId="1" xfId="0" applyNumberFormat="1" applyFont="1" applyFill="1" applyBorder="1" applyAlignment="1">
      <alignment horizontal="left" vertical="justify"/>
    </xf>
    <xf numFmtId="2" fontId="12" fillId="0" borderId="1" xfId="0" applyNumberFormat="1" applyFont="1" applyBorder="1" applyAlignment="1">
      <alignment horizontal="left" vertical="justify"/>
    </xf>
    <xf numFmtId="0" fontId="3" fillId="0" borderId="1" xfId="1" applyFont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/>
    </xf>
    <xf numFmtId="0" fontId="3" fillId="3" borderId="1" xfId="1" applyFont="1" applyFill="1" applyBorder="1"/>
    <xf numFmtId="0" fontId="3" fillId="3" borderId="1" xfId="0" applyFont="1" applyFill="1" applyBorder="1"/>
    <xf numFmtId="2" fontId="3" fillId="0" borderId="1" xfId="0" applyNumberFormat="1" applyFont="1" applyBorder="1" applyAlignment="1">
      <alignment horizontal="justify" vertical="justify"/>
    </xf>
    <xf numFmtId="4" fontId="2" fillId="0" borderId="1" xfId="0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justify" vertical="justify"/>
    </xf>
    <xf numFmtId="4" fontId="2" fillId="2" borderId="1" xfId="0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justify" vertical="justify"/>
    </xf>
    <xf numFmtId="0" fontId="15" fillId="0" borderId="1" xfId="1" applyFont="1" applyBorder="1" applyAlignment="1">
      <alignment horizontal="center"/>
    </xf>
    <xf numFmtId="0" fontId="15" fillId="2" borderId="1" xfId="1" applyFont="1" applyFill="1" applyBorder="1" applyAlignment="1">
      <alignment horizontal="justify" vertical="justify"/>
    </xf>
    <xf numFmtId="0" fontId="15" fillId="2" borderId="1" xfId="1" applyFont="1" applyFill="1" applyBorder="1" applyAlignment="1">
      <alignment horizontal="center" vertical="center"/>
    </xf>
    <xf numFmtId="4" fontId="15" fillId="2" borderId="1" xfId="1" applyNumberFormat="1" applyFont="1" applyFill="1" applyBorder="1" applyAlignment="1">
      <alignment horizontal="center" vertical="center"/>
    </xf>
    <xf numFmtId="4" fontId="16" fillId="2" borderId="1" xfId="1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justify" vertical="justify"/>
    </xf>
    <xf numFmtId="0" fontId="17" fillId="2" borderId="1" xfId="0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/>
    </xf>
    <xf numFmtId="4" fontId="18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justify"/>
    </xf>
    <xf numFmtId="0" fontId="3" fillId="0" borderId="1" xfId="0" applyFont="1" applyBorder="1" applyAlignment="1">
      <alignment horizontal="center"/>
    </xf>
    <xf numFmtId="4" fontId="5" fillId="2" borderId="1" xfId="1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justify" vertical="center"/>
    </xf>
    <xf numFmtId="2" fontId="11" fillId="0" borderId="1" xfId="0" applyNumberFormat="1" applyFont="1" applyBorder="1" applyAlignment="1">
      <alignment horizontal="justify" vertical="justify"/>
    </xf>
    <xf numFmtId="2" fontId="12" fillId="0" borderId="1" xfId="0" applyNumberFormat="1" applyFont="1" applyBorder="1" applyAlignment="1">
      <alignment horizontal="justify" vertical="justify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5" fillId="4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vertical="justify"/>
    </xf>
    <xf numFmtId="4" fontId="5" fillId="2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4" fontId="5" fillId="7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distributed"/>
    </xf>
    <xf numFmtId="0" fontId="19" fillId="0" borderId="1" xfId="0" applyFont="1" applyBorder="1"/>
    <xf numFmtId="0" fontId="20" fillId="0" borderId="1" xfId="0" applyFont="1" applyBorder="1"/>
    <xf numFmtId="0" fontId="21" fillId="0" borderId="1" xfId="0" applyFont="1" applyBorder="1"/>
    <xf numFmtId="0" fontId="4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3" fillId="0" borderId="1" xfId="0" applyFont="1" applyBorder="1" applyAlignment="1">
      <alignment vertical="distributed"/>
    </xf>
    <xf numFmtId="4" fontId="3" fillId="2" borderId="1" xfId="1" applyNumberFormat="1" applyFont="1" applyFill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3" borderId="0" xfId="1" applyFont="1" applyFill="1" applyAlignment="1">
      <alignment horizontal="justify" vertical="justify"/>
    </xf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3" borderId="6" xfId="1" applyFont="1" applyFill="1" applyBorder="1"/>
    <xf numFmtId="0" fontId="5" fillId="2" borderId="6" xfId="1" applyFont="1" applyFill="1" applyBorder="1"/>
    <xf numFmtId="0" fontId="5" fillId="3" borderId="7" xfId="1" applyFont="1" applyFill="1" applyBorder="1" applyAlignment="1">
      <alignment horizontal="justify" vertical="justify"/>
    </xf>
    <xf numFmtId="0" fontId="5" fillId="0" borderId="0" xfId="1" applyFont="1" applyAlignment="1">
      <alignment horizontal="center" vertical="center"/>
    </xf>
    <xf numFmtId="0" fontId="5" fillId="3" borderId="0" xfId="1" applyFont="1" applyFill="1" applyAlignment="1">
      <alignment horizontal="justify" vertical="justify"/>
    </xf>
    <xf numFmtId="0" fontId="3" fillId="3" borderId="0" xfId="1" applyFont="1" applyFill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4" fontId="5" fillId="2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3" borderId="8" xfId="1" applyFont="1" applyFill="1" applyBorder="1" applyAlignment="1">
      <alignment horizontal="justify" vertical="justify"/>
    </xf>
    <xf numFmtId="0" fontId="3" fillId="3" borderId="9" xfId="1" applyFont="1" applyFill="1" applyBorder="1" applyAlignment="1">
      <alignment horizontal="center" vertical="center"/>
    </xf>
    <xf numFmtId="4" fontId="5" fillId="0" borderId="9" xfId="1" applyNumberFormat="1" applyFont="1" applyBorder="1" applyAlignment="1">
      <alignment horizontal="center" vertical="center"/>
    </xf>
    <xf numFmtId="4" fontId="5" fillId="2" borderId="9" xfId="1" applyNumberFormat="1" applyFont="1" applyFill="1" applyBorder="1" applyAlignment="1">
      <alignment horizontal="center" vertical="center"/>
    </xf>
    <xf numFmtId="4" fontId="5" fillId="0" borderId="10" xfId="1" applyNumberFormat="1" applyFont="1" applyBorder="1" applyAlignment="1">
      <alignment horizontal="center" vertical="center"/>
    </xf>
    <xf numFmtId="0" fontId="5" fillId="3" borderId="11" xfId="1" applyFont="1" applyFill="1" applyBorder="1" applyAlignment="1">
      <alignment horizontal="justify" vertical="justify"/>
    </xf>
    <xf numFmtId="4" fontId="5" fillId="0" borderId="12" xfId="1" applyNumberFormat="1" applyFont="1" applyBorder="1" applyAlignment="1">
      <alignment horizontal="center" vertical="center"/>
    </xf>
    <xf numFmtId="0" fontId="5" fillId="3" borderId="13" xfId="1" applyFont="1" applyFill="1" applyBorder="1" applyAlignment="1">
      <alignment horizontal="justify" vertical="justify"/>
    </xf>
    <xf numFmtId="0" fontId="3" fillId="3" borderId="14" xfId="1" applyFont="1" applyFill="1" applyBorder="1" applyAlignment="1">
      <alignment horizontal="center" vertical="center"/>
    </xf>
    <xf numFmtId="4" fontId="5" fillId="0" borderId="14" xfId="1" applyNumberFormat="1" applyFont="1" applyBorder="1" applyAlignment="1">
      <alignment horizontal="center" vertical="center"/>
    </xf>
    <xf numFmtId="4" fontId="5" fillId="2" borderId="14" xfId="1" applyNumberFormat="1" applyFont="1" applyFill="1" applyBorder="1" applyAlignment="1">
      <alignment horizontal="center" vertical="center"/>
    </xf>
    <xf numFmtId="4" fontId="5" fillId="0" borderId="15" xfId="1" applyNumberFormat="1" applyFont="1" applyBorder="1" applyAlignment="1">
      <alignment horizontal="center" vertical="center"/>
    </xf>
    <xf numFmtId="4" fontId="3" fillId="3" borderId="0" xfId="1" applyNumberFormat="1" applyFont="1" applyFill="1"/>
    <xf numFmtId="0" fontId="3" fillId="3" borderId="0" xfId="1" applyFont="1" applyFill="1" applyAlignment="1">
      <alignment horizontal="center"/>
    </xf>
    <xf numFmtId="4" fontId="3" fillId="0" borderId="0" xfId="1" applyNumberFormat="1" applyFont="1" applyAlignment="1">
      <alignment horizontal="center"/>
    </xf>
    <xf numFmtId="4" fontId="5" fillId="2" borderId="0" xfId="1" applyNumberFormat="1" applyFont="1" applyFill="1"/>
    <xf numFmtId="4" fontId="5" fillId="0" borderId="0" xfId="1" applyNumberFormat="1" applyFont="1"/>
    <xf numFmtId="4" fontId="24" fillId="3" borderId="0" xfId="1" applyNumberFormat="1" applyFont="1" applyFill="1"/>
    <xf numFmtId="0" fontId="5" fillId="3" borderId="0" xfId="1" applyFont="1" applyFill="1" applyAlignment="1">
      <alignment horizontal="center"/>
    </xf>
    <xf numFmtId="0" fontId="2" fillId="2" borderId="1" xfId="1" applyFont="1" applyFill="1" applyBorder="1" applyAlignment="1">
      <alignment horizontal="justify" vertical="justify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justify" vertical="justify"/>
    </xf>
    <xf numFmtId="0" fontId="3" fillId="0" borderId="1" xfId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3" fillId="0" borderId="0" xfId="1" applyFont="1" applyFill="1"/>
    <xf numFmtId="0" fontId="6" fillId="0" borderId="1" xfId="1" applyFont="1" applyFill="1" applyBorder="1" applyAlignment="1">
      <alignment horizontal="justify" vertical="justify"/>
    </xf>
    <xf numFmtId="0" fontId="11" fillId="0" borderId="1" xfId="2" applyFont="1" applyFill="1" applyBorder="1" applyAlignment="1">
      <alignment horizontal="justify" vertical="justify"/>
    </xf>
    <xf numFmtId="0" fontId="5" fillId="0" borderId="1" xfId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justify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2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distributed"/>
    </xf>
    <xf numFmtId="4" fontId="5" fillId="0" borderId="1" xfId="0" applyNumberFormat="1" applyFont="1" applyFill="1" applyBorder="1" applyAlignment="1">
      <alignment horizontal="center" vertical="distributed"/>
    </xf>
    <xf numFmtId="0" fontId="5" fillId="3" borderId="0" xfId="1" applyFont="1" applyFill="1" applyAlignment="1">
      <alignment horizontal="center"/>
    </xf>
    <xf numFmtId="0" fontId="5" fillId="8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justify" vertical="center"/>
    </xf>
    <xf numFmtId="4" fontId="5" fillId="8" borderId="1" xfId="1" applyNumberFormat="1" applyFont="1" applyFill="1" applyBorder="1" applyAlignment="1">
      <alignment horizontal="center" vertical="center"/>
    </xf>
    <xf numFmtId="4" fontId="5" fillId="0" borderId="0" xfId="1" applyNumberFormat="1" applyFont="1" applyAlignment="1">
      <alignment horizontal="center"/>
    </xf>
    <xf numFmtId="0" fontId="5" fillId="4" borderId="1" xfId="0" applyFont="1" applyFill="1" applyBorder="1" applyAlignment="1">
      <alignment horizontal="center" vertical="justify"/>
    </xf>
    <xf numFmtId="0" fontId="5" fillId="5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ESTIMATION ET METRE TRAV REV A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1508125</xdr:colOff>
      <xdr:row>0</xdr:row>
      <xdr:rowOff>55563</xdr:rowOff>
    </xdr:from>
    <xdr:to>
      <xdr:col>5</xdr:col>
      <xdr:colOff>103188</xdr:colOff>
      <xdr:row>4</xdr:row>
      <xdr:rowOff>171067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9E1955-49EB-E5A2-1737-2CFA29F19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55563"/>
          <a:ext cx="5080000" cy="877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71"/>
  <sheetViews>
    <sheetView tabSelected="1" zoomScaleNormal="100" workbookViewId="0">
      <selection activeCell="B7" sqref="B7:G7"/>
    </sheetView>
  </sheetViews>
  <sheetFormatPr baseColWidth="10" defaultRowHeight="13.8" x14ac:dyDescent="0.25"/>
  <cols>
    <col min="1" max="1" width="11.5546875" style="1"/>
    <col min="2" max="2" width="6.88671875" style="115" customWidth="1"/>
    <col min="3" max="3" width="76.44140625" style="103" customWidth="1"/>
    <col min="4" max="4" width="9.109375" style="129" customWidth="1"/>
    <col min="5" max="5" width="11.6640625" style="130" customWidth="1"/>
    <col min="6" max="6" width="15.109375" style="131" customWidth="1"/>
    <col min="7" max="7" width="16.109375" style="132" customWidth="1"/>
    <col min="8" max="8" width="21.33203125" style="1" customWidth="1"/>
    <col min="9" max="12" width="11.44140625" style="1"/>
    <col min="13" max="13" width="12.5546875" style="1" bestFit="1" customWidth="1"/>
    <col min="14" max="255" width="11.44140625" style="1"/>
    <col min="256" max="256" width="6.88671875" style="1" customWidth="1"/>
    <col min="257" max="257" width="76.44140625" style="1" customWidth="1"/>
    <col min="258" max="258" width="9.109375" style="1" customWidth="1"/>
    <col min="259" max="259" width="11.6640625" style="1" customWidth="1"/>
    <col min="260" max="260" width="15.109375" style="1" customWidth="1"/>
    <col min="261" max="261" width="16.109375" style="1" customWidth="1"/>
    <col min="262" max="511" width="11.44140625" style="1"/>
    <col min="512" max="512" width="6.88671875" style="1" customWidth="1"/>
    <col min="513" max="513" width="76.44140625" style="1" customWidth="1"/>
    <col min="514" max="514" width="9.109375" style="1" customWidth="1"/>
    <col min="515" max="515" width="11.6640625" style="1" customWidth="1"/>
    <col min="516" max="516" width="15.109375" style="1" customWidth="1"/>
    <col min="517" max="517" width="16.109375" style="1" customWidth="1"/>
    <col min="518" max="767" width="11.44140625" style="1"/>
    <col min="768" max="768" width="6.88671875" style="1" customWidth="1"/>
    <col min="769" max="769" width="76.44140625" style="1" customWidth="1"/>
    <col min="770" max="770" width="9.109375" style="1" customWidth="1"/>
    <col min="771" max="771" width="11.6640625" style="1" customWidth="1"/>
    <col min="772" max="772" width="15.109375" style="1" customWidth="1"/>
    <col min="773" max="773" width="16.109375" style="1" customWidth="1"/>
    <col min="774" max="1023" width="11.44140625" style="1"/>
    <col min="1024" max="1024" width="6.88671875" style="1" customWidth="1"/>
    <col min="1025" max="1025" width="76.44140625" style="1" customWidth="1"/>
    <col min="1026" max="1026" width="9.109375" style="1" customWidth="1"/>
    <col min="1027" max="1027" width="11.6640625" style="1" customWidth="1"/>
    <col min="1028" max="1028" width="15.109375" style="1" customWidth="1"/>
    <col min="1029" max="1029" width="16.109375" style="1" customWidth="1"/>
    <col min="1030" max="1279" width="11.44140625" style="1"/>
    <col min="1280" max="1280" width="6.88671875" style="1" customWidth="1"/>
    <col min="1281" max="1281" width="76.44140625" style="1" customWidth="1"/>
    <col min="1282" max="1282" width="9.109375" style="1" customWidth="1"/>
    <col min="1283" max="1283" width="11.6640625" style="1" customWidth="1"/>
    <col min="1284" max="1284" width="15.109375" style="1" customWidth="1"/>
    <col min="1285" max="1285" width="16.109375" style="1" customWidth="1"/>
    <col min="1286" max="1535" width="11.44140625" style="1"/>
    <col min="1536" max="1536" width="6.88671875" style="1" customWidth="1"/>
    <col min="1537" max="1537" width="76.44140625" style="1" customWidth="1"/>
    <col min="1538" max="1538" width="9.109375" style="1" customWidth="1"/>
    <col min="1539" max="1539" width="11.6640625" style="1" customWidth="1"/>
    <col min="1540" max="1540" width="15.109375" style="1" customWidth="1"/>
    <col min="1541" max="1541" width="16.109375" style="1" customWidth="1"/>
    <col min="1542" max="1791" width="11.44140625" style="1"/>
    <col min="1792" max="1792" width="6.88671875" style="1" customWidth="1"/>
    <col min="1793" max="1793" width="76.44140625" style="1" customWidth="1"/>
    <col min="1794" max="1794" width="9.109375" style="1" customWidth="1"/>
    <col min="1795" max="1795" width="11.6640625" style="1" customWidth="1"/>
    <col min="1796" max="1796" width="15.109375" style="1" customWidth="1"/>
    <col min="1797" max="1797" width="16.109375" style="1" customWidth="1"/>
    <col min="1798" max="2047" width="11.44140625" style="1"/>
    <col min="2048" max="2048" width="6.88671875" style="1" customWidth="1"/>
    <col min="2049" max="2049" width="76.44140625" style="1" customWidth="1"/>
    <col min="2050" max="2050" width="9.109375" style="1" customWidth="1"/>
    <col min="2051" max="2051" width="11.6640625" style="1" customWidth="1"/>
    <col min="2052" max="2052" width="15.109375" style="1" customWidth="1"/>
    <col min="2053" max="2053" width="16.109375" style="1" customWidth="1"/>
    <col min="2054" max="2303" width="11.44140625" style="1"/>
    <col min="2304" max="2304" width="6.88671875" style="1" customWidth="1"/>
    <col min="2305" max="2305" width="76.44140625" style="1" customWidth="1"/>
    <col min="2306" max="2306" width="9.109375" style="1" customWidth="1"/>
    <col min="2307" max="2307" width="11.6640625" style="1" customWidth="1"/>
    <col min="2308" max="2308" width="15.109375" style="1" customWidth="1"/>
    <col min="2309" max="2309" width="16.109375" style="1" customWidth="1"/>
    <col min="2310" max="2559" width="11.44140625" style="1"/>
    <col min="2560" max="2560" width="6.88671875" style="1" customWidth="1"/>
    <col min="2561" max="2561" width="76.44140625" style="1" customWidth="1"/>
    <col min="2562" max="2562" width="9.109375" style="1" customWidth="1"/>
    <col min="2563" max="2563" width="11.6640625" style="1" customWidth="1"/>
    <col min="2564" max="2564" width="15.109375" style="1" customWidth="1"/>
    <col min="2565" max="2565" width="16.109375" style="1" customWidth="1"/>
    <col min="2566" max="2815" width="11.44140625" style="1"/>
    <col min="2816" max="2816" width="6.88671875" style="1" customWidth="1"/>
    <col min="2817" max="2817" width="76.44140625" style="1" customWidth="1"/>
    <col min="2818" max="2818" width="9.109375" style="1" customWidth="1"/>
    <col min="2819" max="2819" width="11.6640625" style="1" customWidth="1"/>
    <col min="2820" max="2820" width="15.109375" style="1" customWidth="1"/>
    <col min="2821" max="2821" width="16.109375" style="1" customWidth="1"/>
    <col min="2822" max="3071" width="11.44140625" style="1"/>
    <col min="3072" max="3072" width="6.88671875" style="1" customWidth="1"/>
    <col min="3073" max="3073" width="76.44140625" style="1" customWidth="1"/>
    <col min="3074" max="3074" width="9.109375" style="1" customWidth="1"/>
    <col min="3075" max="3075" width="11.6640625" style="1" customWidth="1"/>
    <col min="3076" max="3076" width="15.109375" style="1" customWidth="1"/>
    <col min="3077" max="3077" width="16.109375" style="1" customWidth="1"/>
    <col min="3078" max="3327" width="11.44140625" style="1"/>
    <col min="3328" max="3328" width="6.88671875" style="1" customWidth="1"/>
    <col min="3329" max="3329" width="76.44140625" style="1" customWidth="1"/>
    <col min="3330" max="3330" width="9.109375" style="1" customWidth="1"/>
    <col min="3331" max="3331" width="11.6640625" style="1" customWidth="1"/>
    <col min="3332" max="3332" width="15.109375" style="1" customWidth="1"/>
    <col min="3333" max="3333" width="16.109375" style="1" customWidth="1"/>
    <col min="3334" max="3583" width="11.44140625" style="1"/>
    <col min="3584" max="3584" width="6.88671875" style="1" customWidth="1"/>
    <col min="3585" max="3585" width="76.44140625" style="1" customWidth="1"/>
    <col min="3586" max="3586" width="9.109375" style="1" customWidth="1"/>
    <col min="3587" max="3587" width="11.6640625" style="1" customWidth="1"/>
    <col min="3588" max="3588" width="15.109375" style="1" customWidth="1"/>
    <col min="3589" max="3589" width="16.109375" style="1" customWidth="1"/>
    <col min="3590" max="3839" width="11.44140625" style="1"/>
    <col min="3840" max="3840" width="6.88671875" style="1" customWidth="1"/>
    <col min="3841" max="3841" width="76.44140625" style="1" customWidth="1"/>
    <col min="3842" max="3842" width="9.109375" style="1" customWidth="1"/>
    <col min="3843" max="3843" width="11.6640625" style="1" customWidth="1"/>
    <col min="3844" max="3844" width="15.109375" style="1" customWidth="1"/>
    <col min="3845" max="3845" width="16.109375" style="1" customWidth="1"/>
    <col min="3846" max="4095" width="11.44140625" style="1"/>
    <col min="4096" max="4096" width="6.88671875" style="1" customWidth="1"/>
    <col min="4097" max="4097" width="76.44140625" style="1" customWidth="1"/>
    <col min="4098" max="4098" width="9.109375" style="1" customWidth="1"/>
    <col min="4099" max="4099" width="11.6640625" style="1" customWidth="1"/>
    <col min="4100" max="4100" width="15.109375" style="1" customWidth="1"/>
    <col min="4101" max="4101" width="16.109375" style="1" customWidth="1"/>
    <col min="4102" max="4351" width="11.44140625" style="1"/>
    <col min="4352" max="4352" width="6.88671875" style="1" customWidth="1"/>
    <col min="4353" max="4353" width="76.44140625" style="1" customWidth="1"/>
    <col min="4354" max="4354" width="9.109375" style="1" customWidth="1"/>
    <col min="4355" max="4355" width="11.6640625" style="1" customWidth="1"/>
    <col min="4356" max="4356" width="15.109375" style="1" customWidth="1"/>
    <col min="4357" max="4357" width="16.109375" style="1" customWidth="1"/>
    <col min="4358" max="4607" width="11.44140625" style="1"/>
    <col min="4608" max="4608" width="6.88671875" style="1" customWidth="1"/>
    <col min="4609" max="4609" width="76.44140625" style="1" customWidth="1"/>
    <col min="4610" max="4610" width="9.109375" style="1" customWidth="1"/>
    <col min="4611" max="4611" width="11.6640625" style="1" customWidth="1"/>
    <col min="4612" max="4612" width="15.109375" style="1" customWidth="1"/>
    <col min="4613" max="4613" width="16.109375" style="1" customWidth="1"/>
    <col min="4614" max="4863" width="11.44140625" style="1"/>
    <col min="4864" max="4864" width="6.88671875" style="1" customWidth="1"/>
    <col min="4865" max="4865" width="76.44140625" style="1" customWidth="1"/>
    <col min="4866" max="4866" width="9.109375" style="1" customWidth="1"/>
    <col min="4867" max="4867" width="11.6640625" style="1" customWidth="1"/>
    <col min="4868" max="4868" width="15.109375" style="1" customWidth="1"/>
    <col min="4869" max="4869" width="16.109375" style="1" customWidth="1"/>
    <col min="4870" max="5119" width="11.44140625" style="1"/>
    <col min="5120" max="5120" width="6.88671875" style="1" customWidth="1"/>
    <col min="5121" max="5121" width="76.44140625" style="1" customWidth="1"/>
    <col min="5122" max="5122" width="9.109375" style="1" customWidth="1"/>
    <col min="5123" max="5123" width="11.6640625" style="1" customWidth="1"/>
    <col min="5124" max="5124" width="15.109375" style="1" customWidth="1"/>
    <col min="5125" max="5125" width="16.109375" style="1" customWidth="1"/>
    <col min="5126" max="5375" width="11.44140625" style="1"/>
    <col min="5376" max="5376" width="6.88671875" style="1" customWidth="1"/>
    <col min="5377" max="5377" width="76.44140625" style="1" customWidth="1"/>
    <col min="5378" max="5378" width="9.109375" style="1" customWidth="1"/>
    <col min="5379" max="5379" width="11.6640625" style="1" customWidth="1"/>
    <col min="5380" max="5380" width="15.109375" style="1" customWidth="1"/>
    <col min="5381" max="5381" width="16.109375" style="1" customWidth="1"/>
    <col min="5382" max="5631" width="11.44140625" style="1"/>
    <col min="5632" max="5632" width="6.88671875" style="1" customWidth="1"/>
    <col min="5633" max="5633" width="76.44140625" style="1" customWidth="1"/>
    <col min="5634" max="5634" width="9.109375" style="1" customWidth="1"/>
    <col min="5635" max="5635" width="11.6640625" style="1" customWidth="1"/>
    <col min="5636" max="5636" width="15.109375" style="1" customWidth="1"/>
    <col min="5637" max="5637" width="16.109375" style="1" customWidth="1"/>
    <col min="5638" max="5887" width="11.44140625" style="1"/>
    <col min="5888" max="5888" width="6.88671875" style="1" customWidth="1"/>
    <col min="5889" max="5889" width="76.44140625" style="1" customWidth="1"/>
    <col min="5890" max="5890" width="9.109375" style="1" customWidth="1"/>
    <col min="5891" max="5891" width="11.6640625" style="1" customWidth="1"/>
    <col min="5892" max="5892" width="15.109375" style="1" customWidth="1"/>
    <col min="5893" max="5893" width="16.109375" style="1" customWidth="1"/>
    <col min="5894" max="6143" width="11.44140625" style="1"/>
    <col min="6144" max="6144" width="6.88671875" style="1" customWidth="1"/>
    <col min="6145" max="6145" width="76.44140625" style="1" customWidth="1"/>
    <col min="6146" max="6146" width="9.109375" style="1" customWidth="1"/>
    <col min="6147" max="6147" width="11.6640625" style="1" customWidth="1"/>
    <col min="6148" max="6148" width="15.109375" style="1" customWidth="1"/>
    <col min="6149" max="6149" width="16.109375" style="1" customWidth="1"/>
    <col min="6150" max="6399" width="11.44140625" style="1"/>
    <col min="6400" max="6400" width="6.88671875" style="1" customWidth="1"/>
    <col min="6401" max="6401" width="76.44140625" style="1" customWidth="1"/>
    <col min="6402" max="6402" width="9.109375" style="1" customWidth="1"/>
    <col min="6403" max="6403" width="11.6640625" style="1" customWidth="1"/>
    <col min="6404" max="6404" width="15.109375" style="1" customWidth="1"/>
    <col min="6405" max="6405" width="16.109375" style="1" customWidth="1"/>
    <col min="6406" max="6655" width="11.44140625" style="1"/>
    <col min="6656" max="6656" width="6.88671875" style="1" customWidth="1"/>
    <col min="6657" max="6657" width="76.44140625" style="1" customWidth="1"/>
    <col min="6658" max="6658" width="9.109375" style="1" customWidth="1"/>
    <col min="6659" max="6659" width="11.6640625" style="1" customWidth="1"/>
    <col min="6660" max="6660" width="15.109375" style="1" customWidth="1"/>
    <col min="6661" max="6661" width="16.109375" style="1" customWidth="1"/>
    <col min="6662" max="6911" width="11.44140625" style="1"/>
    <col min="6912" max="6912" width="6.88671875" style="1" customWidth="1"/>
    <col min="6913" max="6913" width="76.44140625" style="1" customWidth="1"/>
    <col min="6914" max="6914" width="9.109375" style="1" customWidth="1"/>
    <col min="6915" max="6915" width="11.6640625" style="1" customWidth="1"/>
    <col min="6916" max="6916" width="15.109375" style="1" customWidth="1"/>
    <col min="6917" max="6917" width="16.109375" style="1" customWidth="1"/>
    <col min="6918" max="7167" width="11.44140625" style="1"/>
    <col min="7168" max="7168" width="6.88671875" style="1" customWidth="1"/>
    <col min="7169" max="7169" width="76.44140625" style="1" customWidth="1"/>
    <col min="7170" max="7170" width="9.109375" style="1" customWidth="1"/>
    <col min="7171" max="7171" width="11.6640625" style="1" customWidth="1"/>
    <col min="7172" max="7172" width="15.109375" style="1" customWidth="1"/>
    <col min="7173" max="7173" width="16.109375" style="1" customWidth="1"/>
    <col min="7174" max="7423" width="11.44140625" style="1"/>
    <col min="7424" max="7424" width="6.88671875" style="1" customWidth="1"/>
    <col min="7425" max="7425" width="76.44140625" style="1" customWidth="1"/>
    <col min="7426" max="7426" width="9.109375" style="1" customWidth="1"/>
    <col min="7427" max="7427" width="11.6640625" style="1" customWidth="1"/>
    <col min="7428" max="7428" width="15.109375" style="1" customWidth="1"/>
    <col min="7429" max="7429" width="16.109375" style="1" customWidth="1"/>
    <col min="7430" max="7679" width="11.44140625" style="1"/>
    <col min="7680" max="7680" width="6.88671875" style="1" customWidth="1"/>
    <col min="7681" max="7681" width="76.44140625" style="1" customWidth="1"/>
    <col min="7682" max="7682" width="9.109375" style="1" customWidth="1"/>
    <col min="7683" max="7683" width="11.6640625" style="1" customWidth="1"/>
    <col min="7684" max="7684" width="15.109375" style="1" customWidth="1"/>
    <col min="7685" max="7685" width="16.109375" style="1" customWidth="1"/>
    <col min="7686" max="7935" width="11.44140625" style="1"/>
    <col min="7936" max="7936" width="6.88671875" style="1" customWidth="1"/>
    <col min="7937" max="7937" width="76.44140625" style="1" customWidth="1"/>
    <col min="7938" max="7938" width="9.109375" style="1" customWidth="1"/>
    <col min="7939" max="7939" width="11.6640625" style="1" customWidth="1"/>
    <col min="7940" max="7940" width="15.109375" style="1" customWidth="1"/>
    <col min="7941" max="7941" width="16.109375" style="1" customWidth="1"/>
    <col min="7942" max="8191" width="11.44140625" style="1"/>
    <col min="8192" max="8192" width="6.88671875" style="1" customWidth="1"/>
    <col min="8193" max="8193" width="76.44140625" style="1" customWidth="1"/>
    <col min="8194" max="8194" width="9.109375" style="1" customWidth="1"/>
    <col min="8195" max="8195" width="11.6640625" style="1" customWidth="1"/>
    <col min="8196" max="8196" width="15.109375" style="1" customWidth="1"/>
    <col min="8197" max="8197" width="16.109375" style="1" customWidth="1"/>
    <col min="8198" max="8447" width="11.44140625" style="1"/>
    <col min="8448" max="8448" width="6.88671875" style="1" customWidth="1"/>
    <col min="8449" max="8449" width="76.44140625" style="1" customWidth="1"/>
    <col min="8450" max="8450" width="9.109375" style="1" customWidth="1"/>
    <col min="8451" max="8451" width="11.6640625" style="1" customWidth="1"/>
    <col min="8452" max="8452" width="15.109375" style="1" customWidth="1"/>
    <col min="8453" max="8453" width="16.109375" style="1" customWidth="1"/>
    <col min="8454" max="8703" width="11.44140625" style="1"/>
    <col min="8704" max="8704" width="6.88671875" style="1" customWidth="1"/>
    <col min="8705" max="8705" width="76.44140625" style="1" customWidth="1"/>
    <col min="8706" max="8706" width="9.109375" style="1" customWidth="1"/>
    <col min="8707" max="8707" width="11.6640625" style="1" customWidth="1"/>
    <col min="8708" max="8708" width="15.109375" style="1" customWidth="1"/>
    <col min="8709" max="8709" width="16.109375" style="1" customWidth="1"/>
    <col min="8710" max="8959" width="11.44140625" style="1"/>
    <col min="8960" max="8960" width="6.88671875" style="1" customWidth="1"/>
    <col min="8961" max="8961" width="76.44140625" style="1" customWidth="1"/>
    <col min="8962" max="8962" width="9.109375" style="1" customWidth="1"/>
    <col min="8963" max="8963" width="11.6640625" style="1" customWidth="1"/>
    <col min="8964" max="8964" width="15.109375" style="1" customWidth="1"/>
    <col min="8965" max="8965" width="16.109375" style="1" customWidth="1"/>
    <col min="8966" max="9215" width="11.44140625" style="1"/>
    <col min="9216" max="9216" width="6.88671875" style="1" customWidth="1"/>
    <col min="9217" max="9217" width="76.44140625" style="1" customWidth="1"/>
    <col min="9218" max="9218" width="9.109375" style="1" customWidth="1"/>
    <col min="9219" max="9219" width="11.6640625" style="1" customWidth="1"/>
    <col min="9220" max="9220" width="15.109375" style="1" customWidth="1"/>
    <col min="9221" max="9221" width="16.109375" style="1" customWidth="1"/>
    <col min="9222" max="9471" width="11.44140625" style="1"/>
    <col min="9472" max="9472" width="6.88671875" style="1" customWidth="1"/>
    <col min="9473" max="9473" width="76.44140625" style="1" customWidth="1"/>
    <col min="9474" max="9474" width="9.109375" style="1" customWidth="1"/>
    <col min="9475" max="9475" width="11.6640625" style="1" customWidth="1"/>
    <col min="9476" max="9476" width="15.109375" style="1" customWidth="1"/>
    <col min="9477" max="9477" width="16.109375" style="1" customWidth="1"/>
    <col min="9478" max="9727" width="11.44140625" style="1"/>
    <col min="9728" max="9728" width="6.88671875" style="1" customWidth="1"/>
    <col min="9729" max="9729" width="76.44140625" style="1" customWidth="1"/>
    <col min="9730" max="9730" width="9.109375" style="1" customWidth="1"/>
    <col min="9731" max="9731" width="11.6640625" style="1" customWidth="1"/>
    <col min="9732" max="9732" width="15.109375" style="1" customWidth="1"/>
    <col min="9733" max="9733" width="16.109375" style="1" customWidth="1"/>
    <col min="9734" max="9983" width="11.44140625" style="1"/>
    <col min="9984" max="9984" width="6.88671875" style="1" customWidth="1"/>
    <col min="9985" max="9985" width="76.44140625" style="1" customWidth="1"/>
    <col min="9986" max="9986" width="9.109375" style="1" customWidth="1"/>
    <col min="9987" max="9987" width="11.6640625" style="1" customWidth="1"/>
    <col min="9988" max="9988" width="15.109375" style="1" customWidth="1"/>
    <col min="9989" max="9989" width="16.109375" style="1" customWidth="1"/>
    <col min="9990" max="10239" width="11.44140625" style="1"/>
    <col min="10240" max="10240" width="6.88671875" style="1" customWidth="1"/>
    <col min="10241" max="10241" width="76.44140625" style="1" customWidth="1"/>
    <col min="10242" max="10242" width="9.109375" style="1" customWidth="1"/>
    <col min="10243" max="10243" width="11.6640625" style="1" customWidth="1"/>
    <col min="10244" max="10244" width="15.109375" style="1" customWidth="1"/>
    <col min="10245" max="10245" width="16.109375" style="1" customWidth="1"/>
    <col min="10246" max="10495" width="11.44140625" style="1"/>
    <col min="10496" max="10496" width="6.88671875" style="1" customWidth="1"/>
    <col min="10497" max="10497" width="76.44140625" style="1" customWidth="1"/>
    <col min="10498" max="10498" width="9.109375" style="1" customWidth="1"/>
    <col min="10499" max="10499" width="11.6640625" style="1" customWidth="1"/>
    <col min="10500" max="10500" width="15.109375" style="1" customWidth="1"/>
    <col min="10501" max="10501" width="16.109375" style="1" customWidth="1"/>
    <col min="10502" max="10751" width="11.44140625" style="1"/>
    <col min="10752" max="10752" width="6.88671875" style="1" customWidth="1"/>
    <col min="10753" max="10753" width="76.44140625" style="1" customWidth="1"/>
    <col min="10754" max="10754" width="9.109375" style="1" customWidth="1"/>
    <col min="10755" max="10755" width="11.6640625" style="1" customWidth="1"/>
    <col min="10756" max="10756" width="15.109375" style="1" customWidth="1"/>
    <col min="10757" max="10757" width="16.109375" style="1" customWidth="1"/>
    <col min="10758" max="11007" width="11.44140625" style="1"/>
    <col min="11008" max="11008" width="6.88671875" style="1" customWidth="1"/>
    <col min="11009" max="11009" width="76.44140625" style="1" customWidth="1"/>
    <col min="11010" max="11010" width="9.109375" style="1" customWidth="1"/>
    <col min="11011" max="11011" width="11.6640625" style="1" customWidth="1"/>
    <col min="11012" max="11012" width="15.109375" style="1" customWidth="1"/>
    <col min="11013" max="11013" width="16.109375" style="1" customWidth="1"/>
    <col min="11014" max="11263" width="11.44140625" style="1"/>
    <col min="11264" max="11264" width="6.88671875" style="1" customWidth="1"/>
    <col min="11265" max="11265" width="76.44140625" style="1" customWidth="1"/>
    <col min="11266" max="11266" width="9.109375" style="1" customWidth="1"/>
    <col min="11267" max="11267" width="11.6640625" style="1" customWidth="1"/>
    <col min="11268" max="11268" width="15.109375" style="1" customWidth="1"/>
    <col min="11269" max="11269" width="16.109375" style="1" customWidth="1"/>
    <col min="11270" max="11519" width="11.44140625" style="1"/>
    <col min="11520" max="11520" width="6.88671875" style="1" customWidth="1"/>
    <col min="11521" max="11521" width="76.44140625" style="1" customWidth="1"/>
    <col min="11522" max="11522" width="9.109375" style="1" customWidth="1"/>
    <col min="11523" max="11523" width="11.6640625" style="1" customWidth="1"/>
    <col min="11524" max="11524" width="15.109375" style="1" customWidth="1"/>
    <col min="11525" max="11525" width="16.109375" style="1" customWidth="1"/>
    <col min="11526" max="11775" width="11.44140625" style="1"/>
    <col min="11776" max="11776" width="6.88671875" style="1" customWidth="1"/>
    <col min="11777" max="11777" width="76.44140625" style="1" customWidth="1"/>
    <col min="11778" max="11778" width="9.109375" style="1" customWidth="1"/>
    <col min="11779" max="11779" width="11.6640625" style="1" customWidth="1"/>
    <col min="11780" max="11780" width="15.109375" style="1" customWidth="1"/>
    <col min="11781" max="11781" width="16.109375" style="1" customWidth="1"/>
    <col min="11782" max="12031" width="11.44140625" style="1"/>
    <col min="12032" max="12032" width="6.88671875" style="1" customWidth="1"/>
    <col min="12033" max="12033" width="76.44140625" style="1" customWidth="1"/>
    <col min="12034" max="12034" width="9.109375" style="1" customWidth="1"/>
    <col min="12035" max="12035" width="11.6640625" style="1" customWidth="1"/>
    <col min="12036" max="12036" width="15.109375" style="1" customWidth="1"/>
    <col min="12037" max="12037" width="16.109375" style="1" customWidth="1"/>
    <col min="12038" max="12287" width="11.44140625" style="1"/>
    <col min="12288" max="12288" width="6.88671875" style="1" customWidth="1"/>
    <col min="12289" max="12289" width="76.44140625" style="1" customWidth="1"/>
    <col min="12290" max="12290" width="9.109375" style="1" customWidth="1"/>
    <col min="12291" max="12291" width="11.6640625" style="1" customWidth="1"/>
    <col min="12292" max="12292" width="15.109375" style="1" customWidth="1"/>
    <col min="12293" max="12293" width="16.109375" style="1" customWidth="1"/>
    <col min="12294" max="12543" width="11.44140625" style="1"/>
    <col min="12544" max="12544" width="6.88671875" style="1" customWidth="1"/>
    <col min="12545" max="12545" width="76.44140625" style="1" customWidth="1"/>
    <col min="12546" max="12546" width="9.109375" style="1" customWidth="1"/>
    <col min="12547" max="12547" width="11.6640625" style="1" customWidth="1"/>
    <col min="12548" max="12548" width="15.109375" style="1" customWidth="1"/>
    <col min="12549" max="12549" width="16.109375" style="1" customWidth="1"/>
    <col min="12550" max="12799" width="11.44140625" style="1"/>
    <col min="12800" max="12800" width="6.88671875" style="1" customWidth="1"/>
    <col min="12801" max="12801" width="76.44140625" style="1" customWidth="1"/>
    <col min="12802" max="12802" width="9.109375" style="1" customWidth="1"/>
    <col min="12803" max="12803" width="11.6640625" style="1" customWidth="1"/>
    <col min="12804" max="12804" width="15.109375" style="1" customWidth="1"/>
    <col min="12805" max="12805" width="16.109375" style="1" customWidth="1"/>
    <col min="12806" max="13055" width="11.44140625" style="1"/>
    <col min="13056" max="13056" width="6.88671875" style="1" customWidth="1"/>
    <col min="13057" max="13057" width="76.44140625" style="1" customWidth="1"/>
    <col min="13058" max="13058" width="9.109375" style="1" customWidth="1"/>
    <col min="13059" max="13059" width="11.6640625" style="1" customWidth="1"/>
    <col min="13060" max="13060" width="15.109375" style="1" customWidth="1"/>
    <col min="13061" max="13061" width="16.109375" style="1" customWidth="1"/>
    <col min="13062" max="13311" width="11.44140625" style="1"/>
    <col min="13312" max="13312" width="6.88671875" style="1" customWidth="1"/>
    <col min="13313" max="13313" width="76.44140625" style="1" customWidth="1"/>
    <col min="13314" max="13314" width="9.109375" style="1" customWidth="1"/>
    <col min="13315" max="13315" width="11.6640625" style="1" customWidth="1"/>
    <col min="13316" max="13316" width="15.109375" style="1" customWidth="1"/>
    <col min="13317" max="13317" width="16.109375" style="1" customWidth="1"/>
    <col min="13318" max="13567" width="11.44140625" style="1"/>
    <col min="13568" max="13568" width="6.88671875" style="1" customWidth="1"/>
    <col min="13569" max="13569" width="76.44140625" style="1" customWidth="1"/>
    <col min="13570" max="13570" width="9.109375" style="1" customWidth="1"/>
    <col min="13571" max="13571" width="11.6640625" style="1" customWidth="1"/>
    <col min="13572" max="13572" width="15.109375" style="1" customWidth="1"/>
    <col min="13573" max="13573" width="16.109375" style="1" customWidth="1"/>
    <col min="13574" max="13823" width="11.44140625" style="1"/>
    <col min="13824" max="13824" width="6.88671875" style="1" customWidth="1"/>
    <col min="13825" max="13825" width="76.44140625" style="1" customWidth="1"/>
    <col min="13826" max="13826" width="9.109375" style="1" customWidth="1"/>
    <col min="13827" max="13827" width="11.6640625" style="1" customWidth="1"/>
    <col min="13828" max="13828" width="15.109375" style="1" customWidth="1"/>
    <col min="13829" max="13829" width="16.109375" style="1" customWidth="1"/>
    <col min="13830" max="14079" width="11.44140625" style="1"/>
    <col min="14080" max="14080" width="6.88671875" style="1" customWidth="1"/>
    <col min="14081" max="14081" width="76.44140625" style="1" customWidth="1"/>
    <col min="14082" max="14082" width="9.109375" style="1" customWidth="1"/>
    <col min="14083" max="14083" width="11.6640625" style="1" customWidth="1"/>
    <col min="14084" max="14084" width="15.109375" style="1" customWidth="1"/>
    <col min="14085" max="14085" width="16.109375" style="1" customWidth="1"/>
    <col min="14086" max="14335" width="11.44140625" style="1"/>
    <col min="14336" max="14336" width="6.88671875" style="1" customWidth="1"/>
    <col min="14337" max="14337" width="76.44140625" style="1" customWidth="1"/>
    <col min="14338" max="14338" width="9.109375" style="1" customWidth="1"/>
    <col min="14339" max="14339" width="11.6640625" style="1" customWidth="1"/>
    <col min="14340" max="14340" width="15.109375" style="1" customWidth="1"/>
    <col min="14341" max="14341" width="16.109375" style="1" customWidth="1"/>
    <col min="14342" max="14591" width="11.44140625" style="1"/>
    <col min="14592" max="14592" width="6.88671875" style="1" customWidth="1"/>
    <col min="14593" max="14593" width="76.44140625" style="1" customWidth="1"/>
    <col min="14594" max="14594" width="9.109375" style="1" customWidth="1"/>
    <col min="14595" max="14595" width="11.6640625" style="1" customWidth="1"/>
    <col min="14596" max="14596" width="15.109375" style="1" customWidth="1"/>
    <col min="14597" max="14597" width="16.109375" style="1" customWidth="1"/>
    <col min="14598" max="14847" width="11.44140625" style="1"/>
    <col min="14848" max="14848" width="6.88671875" style="1" customWidth="1"/>
    <col min="14849" max="14849" width="76.44140625" style="1" customWidth="1"/>
    <col min="14850" max="14850" width="9.109375" style="1" customWidth="1"/>
    <col min="14851" max="14851" width="11.6640625" style="1" customWidth="1"/>
    <col min="14852" max="14852" width="15.109375" style="1" customWidth="1"/>
    <col min="14853" max="14853" width="16.109375" style="1" customWidth="1"/>
    <col min="14854" max="15103" width="11.44140625" style="1"/>
    <col min="15104" max="15104" width="6.88671875" style="1" customWidth="1"/>
    <col min="15105" max="15105" width="76.44140625" style="1" customWidth="1"/>
    <col min="15106" max="15106" width="9.109375" style="1" customWidth="1"/>
    <col min="15107" max="15107" width="11.6640625" style="1" customWidth="1"/>
    <col min="15108" max="15108" width="15.109375" style="1" customWidth="1"/>
    <col min="15109" max="15109" width="16.109375" style="1" customWidth="1"/>
    <col min="15110" max="15359" width="11.44140625" style="1"/>
    <col min="15360" max="15360" width="6.88671875" style="1" customWidth="1"/>
    <col min="15361" max="15361" width="76.44140625" style="1" customWidth="1"/>
    <col min="15362" max="15362" width="9.109375" style="1" customWidth="1"/>
    <col min="15363" max="15363" width="11.6640625" style="1" customWidth="1"/>
    <col min="15364" max="15364" width="15.109375" style="1" customWidth="1"/>
    <col min="15365" max="15365" width="16.109375" style="1" customWidth="1"/>
    <col min="15366" max="15615" width="11.44140625" style="1"/>
    <col min="15616" max="15616" width="6.88671875" style="1" customWidth="1"/>
    <col min="15617" max="15617" width="76.44140625" style="1" customWidth="1"/>
    <col min="15618" max="15618" width="9.109375" style="1" customWidth="1"/>
    <col min="15619" max="15619" width="11.6640625" style="1" customWidth="1"/>
    <col min="15620" max="15620" width="15.109375" style="1" customWidth="1"/>
    <col min="15621" max="15621" width="16.109375" style="1" customWidth="1"/>
    <col min="15622" max="15871" width="11.44140625" style="1"/>
    <col min="15872" max="15872" width="6.88671875" style="1" customWidth="1"/>
    <col min="15873" max="15873" width="76.44140625" style="1" customWidth="1"/>
    <col min="15874" max="15874" width="9.109375" style="1" customWidth="1"/>
    <col min="15875" max="15875" width="11.6640625" style="1" customWidth="1"/>
    <col min="15876" max="15876" width="15.109375" style="1" customWidth="1"/>
    <col min="15877" max="15877" width="16.109375" style="1" customWidth="1"/>
    <col min="15878" max="16127" width="11.44140625" style="1"/>
    <col min="16128" max="16128" width="6.88671875" style="1" customWidth="1"/>
    <col min="16129" max="16129" width="76.44140625" style="1" customWidth="1"/>
    <col min="16130" max="16130" width="9.109375" style="1" customWidth="1"/>
    <col min="16131" max="16131" width="11.6640625" style="1" customWidth="1"/>
    <col min="16132" max="16132" width="15.109375" style="1" customWidth="1"/>
    <col min="16133" max="16133" width="16.109375" style="1" customWidth="1"/>
    <col min="16134" max="16384" width="11.44140625" style="1"/>
  </cols>
  <sheetData>
    <row r="1" spans="2:7" ht="15" customHeight="1" x14ac:dyDescent="0.25">
      <c r="B1" s="2"/>
      <c r="C1" s="2"/>
      <c r="D1" s="2"/>
      <c r="E1" s="2"/>
      <c r="F1" s="3"/>
      <c r="G1" s="2"/>
    </row>
    <row r="2" spans="2:7" ht="15" customHeight="1" x14ac:dyDescent="0.25">
      <c r="B2" s="2"/>
      <c r="C2" s="2"/>
      <c r="D2" s="2"/>
      <c r="E2" s="2"/>
      <c r="F2" s="3"/>
      <c r="G2" s="2"/>
    </row>
    <row r="3" spans="2:7" ht="15" customHeight="1" x14ac:dyDescent="0.25">
      <c r="B3" s="2"/>
      <c r="C3" s="2"/>
      <c r="D3" s="2"/>
      <c r="E3" s="2"/>
      <c r="F3" s="3"/>
      <c r="G3" s="2"/>
    </row>
    <row r="4" spans="2:7" ht="15" customHeight="1" x14ac:dyDescent="0.25">
      <c r="B4" s="2"/>
      <c r="C4" s="2"/>
      <c r="D4" s="2"/>
      <c r="E4" s="2"/>
      <c r="F4" s="3"/>
      <c r="G4" s="2"/>
    </row>
    <row r="5" spans="2:7" ht="15" customHeight="1" x14ac:dyDescent="0.25">
      <c r="B5" s="2"/>
      <c r="C5" s="2"/>
      <c r="D5" s="2"/>
      <c r="E5" s="2"/>
      <c r="F5" s="3"/>
      <c r="G5" s="2"/>
    </row>
    <row r="6" spans="2:7" ht="15" customHeight="1" x14ac:dyDescent="0.25">
      <c r="B6" s="134"/>
      <c r="C6" s="134"/>
      <c r="D6" s="134"/>
      <c r="E6" s="134"/>
      <c r="F6" s="3"/>
      <c r="G6" s="134"/>
    </row>
    <row r="7" spans="2:7" ht="15" customHeight="1" x14ac:dyDescent="0.25">
      <c r="B7" s="167" t="s">
        <v>277</v>
      </c>
      <c r="C7" s="167"/>
      <c r="D7" s="167"/>
      <c r="E7" s="167"/>
      <c r="F7" s="167"/>
      <c r="G7" s="167"/>
    </row>
    <row r="8" spans="2:7" ht="31.5" customHeight="1" x14ac:dyDescent="0.25">
      <c r="B8" s="169" t="s">
        <v>274</v>
      </c>
      <c r="C8" s="169"/>
      <c r="D8" s="169"/>
      <c r="E8" s="169"/>
      <c r="F8" s="169"/>
      <c r="G8" s="169"/>
    </row>
    <row r="9" spans="2:7" ht="15" customHeight="1" x14ac:dyDescent="0.25">
      <c r="B9" s="2"/>
      <c r="C9" s="2"/>
      <c r="D9" s="2"/>
      <c r="E9" s="2"/>
      <c r="F9" s="3"/>
      <c r="G9" s="2"/>
    </row>
    <row r="10" spans="2:7" ht="27.75" customHeight="1" x14ac:dyDescent="0.25">
      <c r="B10" s="158" t="s">
        <v>0</v>
      </c>
      <c r="C10" s="159" t="s">
        <v>1</v>
      </c>
      <c r="D10" s="158" t="s">
        <v>2</v>
      </c>
      <c r="E10" s="160" t="s">
        <v>3</v>
      </c>
      <c r="F10" s="160" t="s">
        <v>4</v>
      </c>
      <c r="G10" s="160" t="s">
        <v>5</v>
      </c>
    </row>
    <row r="11" spans="2:7" s="141" customFormat="1" x14ac:dyDescent="0.25">
      <c r="B11" s="136" t="s">
        <v>6</v>
      </c>
      <c r="C11" s="137" t="s">
        <v>256</v>
      </c>
      <c r="D11" s="138"/>
      <c r="E11" s="139"/>
      <c r="F11" s="140"/>
      <c r="G11" s="139"/>
    </row>
    <row r="12" spans="2:7" x14ac:dyDescent="0.25">
      <c r="B12" s="7"/>
      <c r="C12" s="10" t="s">
        <v>7</v>
      </c>
      <c r="D12" s="8"/>
      <c r="E12" s="9"/>
      <c r="F12" s="6"/>
      <c r="G12" s="9"/>
    </row>
    <row r="13" spans="2:7" ht="40.950000000000003" customHeight="1" x14ac:dyDescent="0.25">
      <c r="B13" s="11">
        <f>B12+1</f>
        <v>1</v>
      </c>
      <c r="C13" s="12" t="s">
        <v>8</v>
      </c>
      <c r="D13" s="8" t="s">
        <v>9</v>
      </c>
      <c r="E13" s="9">
        <v>1</v>
      </c>
      <c r="F13" s="6"/>
      <c r="G13" s="22">
        <f>E13*F13</f>
        <v>0</v>
      </c>
    </row>
    <row r="14" spans="2:7" ht="20.100000000000001" customHeight="1" x14ac:dyDescent="0.25">
      <c r="B14" s="11"/>
      <c r="C14" s="14" t="s">
        <v>10</v>
      </c>
      <c r="D14" s="8"/>
      <c r="E14" s="9"/>
      <c r="F14" s="6"/>
      <c r="G14" s="13"/>
    </row>
    <row r="15" spans="2:7" ht="20.100000000000001" customHeight="1" x14ac:dyDescent="0.25">
      <c r="B15" s="11">
        <f>B13+1</f>
        <v>2</v>
      </c>
      <c r="C15" s="15" t="s">
        <v>11</v>
      </c>
      <c r="D15" s="16" t="s">
        <v>12</v>
      </c>
      <c r="E15" s="9">
        <v>50</v>
      </c>
      <c r="F15" s="6"/>
      <c r="G15" s="13">
        <f>E15*F15</f>
        <v>0</v>
      </c>
    </row>
    <row r="16" spans="2:7" ht="36.6" customHeight="1" x14ac:dyDescent="0.25">
      <c r="B16" s="11">
        <f>B15+1</f>
        <v>3</v>
      </c>
      <c r="C16" s="15" t="s">
        <v>13</v>
      </c>
      <c r="D16" s="16" t="s">
        <v>12</v>
      </c>
      <c r="E16" s="9">
        <v>20</v>
      </c>
      <c r="F16" s="6"/>
      <c r="G16" s="13">
        <f>E16*F16</f>
        <v>0</v>
      </c>
    </row>
    <row r="17" spans="2:7" ht="20.100000000000001" customHeight="1" x14ac:dyDescent="0.25">
      <c r="B17" s="11">
        <f>B16+1</f>
        <v>4</v>
      </c>
      <c r="C17" s="17" t="s">
        <v>14</v>
      </c>
      <c r="D17" s="16" t="s">
        <v>12</v>
      </c>
      <c r="E17" s="9">
        <v>50</v>
      </c>
      <c r="F17" s="6"/>
      <c r="G17" s="13">
        <f>E17*F17</f>
        <v>0</v>
      </c>
    </row>
    <row r="18" spans="2:7" s="18" customFormat="1" ht="20.100000000000001" customHeight="1" x14ac:dyDescent="0.25">
      <c r="B18" s="11"/>
      <c r="C18" s="14" t="s">
        <v>15</v>
      </c>
      <c r="D18" s="16"/>
      <c r="E18" s="9"/>
      <c r="F18" s="6"/>
      <c r="G18" s="13"/>
    </row>
    <row r="19" spans="2:7" s="18" customFormat="1" ht="20.100000000000001" customHeight="1" x14ac:dyDescent="0.25">
      <c r="B19" s="11">
        <f>B17+1</f>
        <v>5</v>
      </c>
      <c r="C19" s="12" t="s">
        <v>16</v>
      </c>
      <c r="D19" s="16" t="s">
        <v>9</v>
      </c>
      <c r="E19" s="9">
        <v>1</v>
      </c>
      <c r="F19" s="6"/>
      <c r="G19" s="13">
        <f>E19*F19</f>
        <v>0</v>
      </c>
    </row>
    <row r="20" spans="2:7" s="18" customFormat="1" ht="20.100000000000001" customHeight="1" x14ac:dyDescent="0.25">
      <c r="B20" s="11">
        <f>B19+1</f>
        <v>6</v>
      </c>
      <c r="C20" s="12" t="s">
        <v>17</v>
      </c>
      <c r="D20" s="16" t="s">
        <v>9</v>
      </c>
      <c r="E20" s="9">
        <v>1</v>
      </c>
      <c r="F20" s="6"/>
      <c r="G20" s="13">
        <f>E20*F20</f>
        <v>0</v>
      </c>
    </row>
    <row r="21" spans="2:7" ht="20.100000000000001" customHeight="1" x14ac:dyDescent="0.25">
      <c r="B21" s="11"/>
      <c r="C21" s="19" t="s">
        <v>18</v>
      </c>
      <c r="D21" s="16"/>
      <c r="E21" s="9"/>
      <c r="F21" s="6"/>
      <c r="G21" s="13"/>
    </row>
    <row r="22" spans="2:7" ht="20.100000000000001" customHeight="1" x14ac:dyDescent="0.25">
      <c r="B22" s="11">
        <f>B20+1</f>
        <v>7</v>
      </c>
      <c r="C22" s="12" t="s">
        <v>19</v>
      </c>
      <c r="D22" s="16" t="s">
        <v>20</v>
      </c>
      <c r="E22" s="9">
        <v>4</v>
      </c>
      <c r="F22" s="6"/>
      <c r="G22" s="13">
        <f>E22*F22</f>
        <v>0</v>
      </c>
    </row>
    <row r="23" spans="2:7" ht="20.100000000000001" customHeight="1" x14ac:dyDescent="0.25">
      <c r="B23" s="11">
        <f>B22+1</f>
        <v>8</v>
      </c>
      <c r="C23" s="12" t="s">
        <v>21</v>
      </c>
      <c r="D23" s="16" t="s">
        <v>20</v>
      </c>
      <c r="E23" s="9">
        <v>4</v>
      </c>
      <c r="F23" s="6"/>
      <c r="G23" s="13">
        <f>E23*F23</f>
        <v>0</v>
      </c>
    </row>
    <row r="24" spans="2:7" ht="20.100000000000001" customHeight="1" x14ac:dyDescent="0.25">
      <c r="B24" s="11">
        <f>B23+1</f>
        <v>9</v>
      </c>
      <c r="C24" s="12" t="s">
        <v>22</v>
      </c>
      <c r="D24" s="16" t="s">
        <v>20</v>
      </c>
      <c r="E24" s="9">
        <v>2</v>
      </c>
      <c r="F24" s="6"/>
      <c r="G24" s="13">
        <f>E24*F24</f>
        <v>0</v>
      </c>
    </row>
    <row r="25" spans="2:7" ht="20.100000000000001" customHeight="1" x14ac:dyDescent="0.25">
      <c r="B25" s="11">
        <f>B24+1</f>
        <v>10</v>
      </c>
      <c r="C25" s="12" t="s">
        <v>23</v>
      </c>
      <c r="D25" s="16" t="s">
        <v>20</v>
      </c>
      <c r="E25" s="9">
        <v>5</v>
      </c>
      <c r="F25" s="6"/>
      <c r="G25" s="13">
        <f t="shared" ref="G25:G34" si="0">E25*F25</f>
        <v>0</v>
      </c>
    </row>
    <row r="26" spans="2:7" ht="20.100000000000001" customHeight="1" x14ac:dyDescent="0.25">
      <c r="B26" s="11">
        <f>B25+1</f>
        <v>11</v>
      </c>
      <c r="C26" s="12" t="s">
        <v>24</v>
      </c>
      <c r="D26" s="16" t="s">
        <v>9</v>
      </c>
      <c r="E26" s="9">
        <v>2</v>
      </c>
      <c r="F26" s="6"/>
      <c r="G26" s="13">
        <f>E26*F26</f>
        <v>0</v>
      </c>
    </row>
    <row r="27" spans="2:7" ht="20.100000000000001" customHeight="1" x14ac:dyDescent="0.25">
      <c r="B27" s="11">
        <f>B26+1</f>
        <v>12</v>
      </c>
      <c r="C27" s="12" t="s">
        <v>25</v>
      </c>
      <c r="D27" s="16" t="s">
        <v>20</v>
      </c>
      <c r="E27" s="9">
        <v>1</v>
      </c>
      <c r="F27" s="6"/>
      <c r="G27" s="13">
        <f t="shared" si="0"/>
        <v>0</v>
      </c>
    </row>
    <row r="28" spans="2:7" ht="20.100000000000001" customHeight="1" x14ac:dyDescent="0.25">
      <c r="B28" s="11"/>
      <c r="C28" s="19" t="s">
        <v>257</v>
      </c>
      <c r="D28" s="16"/>
      <c r="E28" s="9"/>
      <c r="F28" s="6"/>
      <c r="G28" s="13"/>
    </row>
    <row r="29" spans="2:7" ht="20.100000000000001" customHeight="1" x14ac:dyDescent="0.25">
      <c r="B29" s="11"/>
      <c r="C29" s="19" t="s">
        <v>26</v>
      </c>
      <c r="D29" s="16"/>
      <c r="E29" s="9"/>
      <c r="F29" s="6"/>
      <c r="G29" s="13"/>
    </row>
    <row r="30" spans="2:7" ht="20.100000000000001" customHeight="1" x14ac:dyDescent="0.25">
      <c r="B30" s="11">
        <f>B27+1</f>
        <v>13</v>
      </c>
      <c r="C30" s="12" t="s">
        <v>27</v>
      </c>
      <c r="D30" s="16" t="s">
        <v>28</v>
      </c>
      <c r="E30" s="9">
        <v>30</v>
      </c>
      <c r="F30" s="6"/>
      <c r="G30" s="13">
        <f t="shared" si="0"/>
        <v>0</v>
      </c>
    </row>
    <row r="31" spans="2:7" ht="20.100000000000001" customHeight="1" x14ac:dyDescent="0.25">
      <c r="B31" s="11">
        <f>+B30+1</f>
        <v>14</v>
      </c>
      <c r="C31" s="12" t="s">
        <v>29</v>
      </c>
      <c r="D31" s="16" t="s">
        <v>28</v>
      </c>
      <c r="E31" s="9">
        <v>100</v>
      </c>
      <c r="F31" s="6"/>
      <c r="G31" s="13">
        <f t="shared" si="0"/>
        <v>0</v>
      </c>
    </row>
    <row r="32" spans="2:7" ht="20.100000000000001" customHeight="1" x14ac:dyDescent="0.25">
      <c r="B32" s="11">
        <f>+B31+1</f>
        <v>15</v>
      </c>
      <c r="C32" s="12" t="s">
        <v>30</v>
      </c>
      <c r="D32" s="16" t="s">
        <v>28</v>
      </c>
      <c r="E32" s="9">
        <v>100</v>
      </c>
      <c r="F32" s="6"/>
      <c r="G32" s="13">
        <f t="shared" si="0"/>
        <v>0</v>
      </c>
    </row>
    <row r="33" spans="2:7" ht="20.100000000000001" customHeight="1" x14ac:dyDescent="0.25">
      <c r="B33" s="11">
        <f>+B32+1</f>
        <v>16</v>
      </c>
      <c r="C33" s="12" t="s">
        <v>31</v>
      </c>
      <c r="D33" s="16" t="s">
        <v>20</v>
      </c>
      <c r="E33" s="9">
        <v>4</v>
      </c>
      <c r="F33" s="6"/>
      <c r="G33" s="13">
        <f t="shared" si="0"/>
        <v>0</v>
      </c>
    </row>
    <row r="34" spans="2:7" ht="20.100000000000001" customHeight="1" x14ac:dyDescent="0.25">
      <c r="B34" s="11">
        <f>+B33+1</f>
        <v>17</v>
      </c>
      <c r="C34" s="12" t="s">
        <v>32</v>
      </c>
      <c r="D34" s="16" t="s">
        <v>28</v>
      </c>
      <c r="E34" s="9">
        <v>20</v>
      </c>
      <c r="F34" s="6"/>
      <c r="G34" s="13">
        <f t="shared" si="0"/>
        <v>0</v>
      </c>
    </row>
    <row r="35" spans="2:7" ht="20.100000000000001" customHeight="1" x14ac:dyDescent="0.25">
      <c r="B35" s="11"/>
      <c r="C35" s="14" t="s">
        <v>258</v>
      </c>
      <c r="D35" s="16"/>
      <c r="E35" s="9"/>
      <c r="F35" s="6"/>
      <c r="G35" s="13"/>
    </row>
    <row r="36" spans="2:7" ht="20.100000000000001" customHeight="1" x14ac:dyDescent="0.25">
      <c r="B36" s="11"/>
      <c r="C36" s="14" t="s">
        <v>33</v>
      </c>
      <c r="D36" s="16"/>
      <c r="E36" s="9"/>
      <c r="F36" s="6"/>
      <c r="G36" s="13"/>
    </row>
    <row r="37" spans="2:7" ht="20.100000000000001" customHeight="1" x14ac:dyDescent="0.25">
      <c r="B37" s="11">
        <f>+B34+1</f>
        <v>18</v>
      </c>
      <c r="C37" s="15" t="s">
        <v>34</v>
      </c>
      <c r="D37" s="16" t="s">
        <v>35</v>
      </c>
      <c r="E37" s="9">
        <v>650</v>
      </c>
      <c r="F37" s="6"/>
      <c r="G37" s="13">
        <f t="shared" ref="G37:G46" si="1">E37*F37</f>
        <v>0</v>
      </c>
    </row>
    <row r="38" spans="2:7" ht="20.100000000000001" customHeight="1" x14ac:dyDescent="0.25">
      <c r="B38" s="11">
        <f>+B37+1</f>
        <v>19</v>
      </c>
      <c r="C38" s="15" t="s">
        <v>36</v>
      </c>
      <c r="D38" s="16" t="s">
        <v>35</v>
      </c>
      <c r="E38" s="9">
        <v>140</v>
      </c>
      <c r="F38" s="6"/>
      <c r="G38" s="13">
        <f t="shared" si="1"/>
        <v>0</v>
      </c>
    </row>
    <row r="39" spans="2:7" ht="20.100000000000001" customHeight="1" x14ac:dyDescent="0.25">
      <c r="B39" s="11">
        <f t="shared" ref="B39:B46" si="2">+B38+1</f>
        <v>20</v>
      </c>
      <c r="C39" s="17" t="s">
        <v>37</v>
      </c>
      <c r="D39" s="16" t="s">
        <v>28</v>
      </c>
      <c r="E39" s="9">
        <v>2</v>
      </c>
      <c r="F39" s="6"/>
      <c r="G39" s="13">
        <f t="shared" si="1"/>
        <v>0</v>
      </c>
    </row>
    <row r="40" spans="2:7" ht="20.100000000000001" customHeight="1" x14ac:dyDescent="0.25">
      <c r="B40" s="11">
        <f t="shared" si="2"/>
        <v>21</v>
      </c>
      <c r="C40" s="15" t="s">
        <v>38</v>
      </c>
      <c r="D40" s="16" t="s">
        <v>35</v>
      </c>
      <c r="E40" s="9">
        <v>20</v>
      </c>
      <c r="F40" s="6"/>
      <c r="G40" s="13">
        <f t="shared" si="1"/>
        <v>0</v>
      </c>
    </row>
    <row r="41" spans="2:7" ht="20.100000000000001" customHeight="1" x14ac:dyDescent="0.25">
      <c r="B41" s="11">
        <f t="shared" si="2"/>
        <v>22</v>
      </c>
      <c r="C41" s="20" t="s">
        <v>39</v>
      </c>
      <c r="D41" s="21" t="s">
        <v>28</v>
      </c>
      <c r="E41" s="22">
        <v>200</v>
      </c>
      <c r="F41" s="23"/>
      <c r="G41" s="13">
        <f t="shared" si="1"/>
        <v>0</v>
      </c>
    </row>
    <row r="42" spans="2:7" ht="20.100000000000001" customHeight="1" x14ac:dyDescent="0.25">
      <c r="B42" s="11">
        <f t="shared" si="2"/>
        <v>23</v>
      </c>
      <c r="C42" s="17" t="s">
        <v>259</v>
      </c>
      <c r="D42" s="8" t="s">
        <v>35</v>
      </c>
      <c r="E42" s="9">
        <v>20</v>
      </c>
      <c r="F42" s="6"/>
      <c r="G42" s="13">
        <f t="shared" si="1"/>
        <v>0</v>
      </c>
    </row>
    <row r="43" spans="2:7" ht="19.95" customHeight="1" x14ac:dyDescent="0.25">
      <c r="B43" s="11">
        <f>+B42+1</f>
        <v>24</v>
      </c>
      <c r="C43" s="20" t="s">
        <v>40</v>
      </c>
      <c r="D43" s="16" t="s">
        <v>28</v>
      </c>
      <c r="E43" s="9">
        <v>4</v>
      </c>
      <c r="F43" s="6"/>
      <c r="G43" s="13">
        <f t="shared" si="1"/>
        <v>0</v>
      </c>
    </row>
    <row r="44" spans="2:7" ht="37.200000000000003" customHeight="1" x14ac:dyDescent="0.25">
      <c r="B44" s="11">
        <f t="shared" si="2"/>
        <v>25</v>
      </c>
      <c r="C44" s="20" t="s">
        <v>41</v>
      </c>
      <c r="D44" s="16" t="s">
        <v>28</v>
      </c>
      <c r="E44" s="9">
        <v>20</v>
      </c>
      <c r="F44" s="6"/>
      <c r="G44" s="22">
        <f t="shared" si="1"/>
        <v>0</v>
      </c>
    </row>
    <row r="45" spans="2:7" ht="18.600000000000001" customHeight="1" x14ac:dyDescent="0.25">
      <c r="B45" s="11">
        <f t="shared" si="2"/>
        <v>26</v>
      </c>
      <c r="C45" s="20" t="s">
        <v>42</v>
      </c>
      <c r="D45" s="16" t="s">
        <v>28</v>
      </c>
      <c r="E45" s="9">
        <v>20</v>
      </c>
      <c r="F45" s="6"/>
      <c r="G45" s="13">
        <f t="shared" si="1"/>
        <v>0</v>
      </c>
    </row>
    <row r="46" spans="2:7" ht="18.600000000000001" customHeight="1" x14ac:dyDescent="0.25">
      <c r="B46" s="11">
        <f t="shared" si="2"/>
        <v>27</v>
      </c>
      <c r="C46" s="20" t="s">
        <v>43</v>
      </c>
      <c r="D46" s="16" t="s">
        <v>28</v>
      </c>
      <c r="E46" s="9">
        <v>10</v>
      </c>
      <c r="F46" s="6"/>
      <c r="G46" s="13">
        <f t="shared" si="1"/>
        <v>0</v>
      </c>
    </row>
    <row r="47" spans="2:7" ht="20.100000000000001" customHeight="1" x14ac:dyDescent="0.25">
      <c r="B47" s="11"/>
      <c r="C47" s="14" t="s">
        <v>44</v>
      </c>
      <c r="D47" s="16"/>
      <c r="E47" s="24"/>
      <c r="F47" s="6"/>
      <c r="G47" s="25"/>
    </row>
    <row r="48" spans="2:7" ht="20.100000000000001" customHeight="1" x14ac:dyDescent="0.25">
      <c r="B48" s="11">
        <f>+B46+1</f>
        <v>28</v>
      </c>
      <c r="C48" s="15" t="s">
        <v>45</v>
      </c>
      <c r="D48" s="16" t="s">
        <v>35</v>
      </c>
      <c r="E48" s="24">
        <v>720</v>
      </c>
      <c r="F48" s="6"/>
      <c r="G48" s="25">
        <f>E48*F48</f>
        <v>0</v>
      </c>
    </row>
    <row r="49" spans="2:7" ht="20.100000000000001" customHeight="1" x14ac:dyDescent="0.25">
      <c r="B49" s="11">
        <f>B48+1</f>
        <v>29</v>
      </c>
      <c r="C49" s="15" t="s">
        <v>46</v>
      </c>
      <c r="D49" s="16" t="s">
        <v>35</v>
      </c>
      <c r="E49" s="24">
        <v>1680</v>
      </c>
      <c r="F49" s="6"/>
      <c r="G49" s="25">
        <f>E49*F49</f>
        <v>0</v>
      </c>
    </row>
    <row r="50" spans="2:7" ht="20.100000000000001" customHeight="1" x14ac:dyDescent="0.25">
      <c r="B50" s="11"/>
      <c r="C50" s="17"/>
      <c r="D50" s="168" t="s">
        <v>47</v>
      </c>
      <c r="E50" s="168"/>
      <c r="F50" s="168"/>
      <c r="G50" s="26">
        <f>SUM(G13:G49)</f>
        <v>0</v>
      </c>
    </row>
    <row r="51" spans="2:7" s="141" customFormat="1" ht="20.100000000000001" customHeight="1" x14ac:dyDescent="0.25">
      <c r="B51" s="136" t="s">
        <v>48</v>
      </c>
      <c r="C51" s="142" t="s">
        <v>49</v>
      </c>
      <c r="D51" s="138"/>
      <c r="E51" s="139"/>
      <c r="F51" s="140"/>
      <c r="G51" s="139"/>
    </row>
    <row r="52" spans="2:7" ht="20.100000000000001" customHeight="1" x14ac:dyDescent="0.25">
      <c r="B52" s="11">
        <f>B49+1</f>
        <v>30</v>
      </c>
      <c r="C52" s="12" t="s">
        <v>50</v>
      </c>
      <c r="D52" s="8" t="s">
        <v>35</v>
      </c>
      <c r="E52" s="24">
        <v>623</v>
      </c>
      <c r="F52" s="6"/>
      <c r="G52" s="13">
        <f>E52*F52</f>
        <v>0</v>
      </c>
    </row>
    <row r="53" spans="2:7" ht="20.100000000000001" customHeight="1" x14ac:dyDescent="0.25">
      <c r="B53" s="11">
        <f t="shared" ref="B53:B58" si="3">B52+1</f>
        <v>31</v>
      </c>
      <c r="C53" s="12" t="s">
        <v>51</v>
      </c>
      <c r="D53" s="8" t="s">
        <v>35</v>
      </c>
      <c r="E53" s="24">
        <v>623</v>
      </c>
      <c r="F53" s="6"/>
      <c r="G53" s="13">
        <f t="shared" ref="G53:G58" si="4">E53*F53</f>
        <v>0</v>
      </c>
    </row>
    <row r="54" spans="2:7" ht="20.100000000000001" customHeight="1" x14ac:dyDescent="0.25">
      <c r="B54" s="11">
        <f>+B53+1</f>
        <v>32</v>
      </c>
      <c r="C54" s="12" t="s">
        <v>52</v>
      </c>
      <c r="D54" s="8" t="s">
        <v>35</v>
      </c>
      <c r="E54" s="24">
        <v>623</v>
      </c>
      <c r="F54" s="6"/>
      <c r="G54" s="13">
        <f>E54*F54</f>
        <v>0</v>
      </c>
    </row>
    <row r="55" spans="2:7" ht="34.200000000000003" customHeight="1" x14ac:dyDescent="0.25">
      <c r="B55" s="16">
        <f t="shared" si="3"/>
        <v>33</v>
      </c>
      <c r="C55" s="12" t="s">
        <v>53</v>
      </c>
      <c r="D55" s="8" t="s">
        <v>28</v>
      </c>
      <c r="E55" s="9">
        <v>300</v>
      </c>
      <c r="F55" s="6"/>
      <c r="G55" s="22">
        <f t="shared" si="4"/>
        <v>0</v>
      </c>
    </row>
    <row r="56" spans="2:7" ht="20.100000000000001" customHeight="1" x14ac:dyDescent="0.25">
      <c r="B56" s="11">
        <f t="shared" si="3"/>
        <v>34</v>
      </c>
      <c r="C56" s="12" t="s">
        <v>54</v>
      </c>
      <c r="D56" s="8" t="s">
        <v>35</v>
      </c>
      <c r="E56" s="24">
        <v>623</v>
      </c>
      <c r="F56" s="6"/>
      <c r="G56" s="13">
        <f t="shared" si="4"/>
        <v>0</v>
      </c>
    </row>
    <row r="57" spans="2:7" ht="20.100000000000001" customHeight="1" x14ac:dyDescent="0.25">
      <c r="B57" s="11">
        <f t="shared" si="3"/>
        <v>35</v>
      </c>
      <c r="C57" s="12" t="s">
        <v>55</v>
      </c>
      <c r="D57" s="8" t="s">
        <v>20</v>
      </c>
      <c r="E57" s="9">
        <v>10</v>
      </c>
      <c r="F57" s="6"/>
      <c r="G57" s="13">
        <f t="shared" si="4"/>
        <v>0</v>
      </c>
    </row>
    <row r="58" spans="2:7" ht="20.100000000000001" customHeight="1" x14ac:dyDescent="0.25">
      <c r="B58" s="11">
        <f t="shared" si="3"/>
        <v>36</v>
      </c>
      <c r="C58" s="12" t="s">
        <v>260</v>
      </c>
      <c r="D58" s="8" t="s">
        <v>35</v>
      </c>
      <c r="E58" s="9">
        <v>19</v>
      </c>
      <c r="F58" s="6"/>
      <c r="G58" s="13">
        <f t="shared" si="4"/>
        <v>0</v>
      </c>
    </row>
    <row r="59" spans="2:7" ht="20.100000000000001" customHeight="1" x14ac:dyDescent="0.25">
      <c r="B59" s="11"/>
      <c r="C59" s="17"/>
      <c r="D59" s="168" t="s">
        <v>56</v>
      </c>
      <c r="E59" s="168"/>
      <c r="F59" s="168"/>
      <c r="G59" s="26">
        <f>SUM(G52:G58)</f>
        <v>0</v>
      </c>
    </row>
    <row r="60" spans="2:7" s="141" customFormat="1" ht="20.100000000000001" customHeight="1" x14ac:dyDescent="0.25">
      <c r="B60" s="136" t="s">
        <v>57</v>
      </c>
      <c r="C60" s="137" t="s">
        <v>58</v>
      </c>
      <c r="D60" s="136"/>
      <c r="E60" s="140"/>
      <c r="F60" s="140"/>
      <c r="G60" s="140"/>
    </row>
    <row r="61" spans="2:7" ht="20.100000000000001" customHeight="1" x14ac:dyDescent="0.25">
      <c r="B61" s="11">
        <f>B58+1</f>
        <v>37</v>
      </c>
      <c r="C61" s="27" t="s">
        <v>59</v>
      </c>
      <c r="D61" s="8" t="s">
        <v>9</v>
      </c>
      <c r="E61" s="22">
        <v>1</v>
      </c>
      <c r="F61" s="6"/>
      <c r="G61" s="13">
        <f t="shared" ref="G61:G82" si="5">E61*F61</f>
        <v>0</v>
      </c>
    </row>
    <row r="62" spans="2:7" ht="20.100000000000001" customHeight="1" x14ac:dyDescent="0.25">
      <c r="B62" s="11"/>
      <c r="C62" s="14" t="s">
        <v>60</v>
      </c>
      <c r="D62" s="8"/>
      <c r="E62" s="22"/>
      <c r="F62" s="6"/>
      <c r="G62" s="13"/>
    </row>
    <row r="63" spans="2:7" ht="20.100000000000001" customHeight="1" x14ac:dyDescent="0.25">
      <c r="B63" s="11">
        <f>B61+1</f>
        <v>38</v>
      </c>
      <c r="C63" s="27" t="s">
        <v>61</v>
      </c>
      <c r="D63" s="28" t="s">
        <v>28</v>
      </c>
      <c r="E63" s="29">
        <v>50</v>
      </c>
      <c r="F63" s="6"/>
      <c r="G63" s="25">
        <f>E63*F63</f>
        <v>0</v>
      </c>
    </row>
    <row r="64" spans="2:7" ht="20.100000000000001" customHeight="1" x14ac:dyDescent="0.25">
      <c r="B64" s="11">
        <f t="shared" ref="B64:B82" si="6">B63+1</f>
        <v>39</v>
      </c>
      <c r="C64" s="27" t="s">
        <v>62</v>
      </c>
      <c r="D64" s="28" t="s">
        <v>28</v>
      </c>
      <c r="E64" s="29">
        <v>50</v>
      </c>
      <c r="F64" s="6"/>
      <c r="G64" s="25">
        <f>E64*F64</f>
        <v>0</v>
      </c>
    </row>
    <row r="65" spans="2:7" ht="20.100000000000001" customHeight="1" x14ac:dyDescent="0.25">
      <c r="B65" s="11">
        <f t="shared" si="6"/>
        <v>40</v>
      </c>
      <c r="C65" s="30" t="s">
        <v>63</v>
      </c>
      <c r="D65" s="28" t="s">
        <v>20</v>
      </c>
      <c r="E65" s="29">
        <v>20</v>
      </c>
      <c r="F65" s="6"/>
      <c r="G65" s="25">
        <f>E65*F65</f>
        <v>0</v>
      </c>
    </row>
    <row r="66" spans="2:7" ht="20.100000000000001" customHeight="1" x14ac:dyDescent="0.25">
      <c r="B66" s="11">
        <f t="shared" si="6"/>
        <v>41</v>
      </c>
      <c r="C66" s="30" t="s">
        <v>64</v>
      </c>
      <c r="D66" s="28" t="s">
        <v>20</v>
      </c>
      <c r="E66" s="29">
        <v>1</v>
      </c>
      <c r="F66" s="6"/>
      <c r="G66" s="25">
        <f>E66*F66</f>
        <v>0</v>
      </c>
    </row>
    <row r="67" spans="2:7" ht="20.100000000000001" customHeight="1" x14ac:dyDescent="0.25">
      <c r="B67" s="11">
        <f t="shared" si="6"/>
        <v>42</v>
      </c>
      <c r="C67" s="30" t="s">
        <v>65</v>
      </c>
      <c r="D67" s="8" t="s">
        <v>20</v>
      </c>
      <c r="E67" s="22">
        <v>2</v>
      </c>
      <c r="F67" s="6"/>
      <c r="G67" s="13">
        <f>E67*F67</f>
        <v>0</v>
      </c>
    </row>
    <row r="68" spans="2:7" ht="20.100000000000001" customHeight="1" x14ac:dyDescent="0.25">
      <c r="B68" s="11">
        <f>B67+1</f>
        <v>43</v>
      </c>
      <c r="C68" s="30" t="s">
        <v>66</v>
      </c>
      <c r="D68" s="8" t="s">
        <v>28</v>
      </c>
      <c r="E68" s="22">
        <v>20</v>
      </c>
      <c r="F68" s="6"/>
      <c r="G68" s="13">
        <f t="shared" si="5"/>
        <v>0</v>
      </c>
    </row>
    <row r="69" spans="2:7" ht="20.100000000000001" customHeight="1" x14ac:dyDescent="0.25">
      <c r="B69" s="11">
        <f t="shared" si="6"/>
        <v>44</v>
      </c>
      <c r="C69" s="30" t="s">
        <v>67</v>
      </c>
      <c r="D69" s="8" t="s">
        <v>20</v>
      </c>
      <c r="E69" s="22">
        <v>6</v>
      </c>
      <c r="F69" s="6"/>
      <c r="G69" s="13">
        <f t="shared" si="5"/>
        <v>0</v>
      </c>
    </row>
    <row r="70" spans="2:7" ht="20.100000000000001" customHeight="1" x14ac:dyDescent="0.25">
      <c r="B70" s="11">
        <f t="shared" si="6"/>
        <v>45</v>
      </c>
      <c r="C70" s="30" t="s">
        <v>68</v>
      </c>
      <c r="D70" s="8" t="s">
        <v>20</v>
      </c>
      <c r="E70" s="22">
        <v>6</v>
      </c>
      <c r="F70" s="6"/>
      <c r="G70" s="13">
        <f t="shared" si="5"/>
        <v>0</v>
      </c>
    </row>
    <row r="71" spans="2:7" ht="20.100000000000001" customHeight="1" x14ac:dyDescent="0.25">
      <c r="B71" s="11">
        <f t="shared" si="6"/>
        <v>46</v>
      </c>
      <c r="C71" s="30" t="s">
        <v>69</v>
      </c>
      <c r="D71" s="8" t="s">
        <v>28</v>
      </c>
      <c r="E71" s="22">
        <v>60</v>
      </c>
      <c r="F71" s="6"/>
      <c r="G71" s="13">
        <f t="shared" si="5"/>
        <v>0</v>
      </c>
    </row>
    <row r="72" spans="2:7" ht="20.100000000000001" customHeight="1" x14ac:dyDescent="0.25">
      <c r="B72" s="11"/>
      <c r="C72" s="31" t="s">
        <v>70</v>
      </c>
      <c r="D72" s="8"/>
      <c r="E72" s="22"/>
      <c r="F72" s="6"/>
      <c r="G72" s="13"/>
    </row>
    <row r="73" spans="2:7" ht="20.100000000000001" customHeight="1" x14ac:dyDescent="0.25">
      <c r="B73" s="11">
        <f>B71+1</f>
        <v>47</v>
      </c>
      <c r="C73" s="30" t="s">
        <v>71</v>
      </c>
      <c r="D73" s="8" t="s">
        <v>20</v>
      </c>
      <c r="E73" s="22">
        <v>1</v>
      </c>
      <c r="F73" s="6"/>
      <c r="G73" s="13">
        <f t="shared" si="5"/>
        <v>0</v>
      </c>
    </row>
    <row r="74" spans="2:7" ht="30" customHeight="1" x14ac:dyDescent="0.25">
      <c r="B74" s="11">
        <f t="shared" si="6"/>
        <v>48</v>
      </c>
      <c r="C74" s="30" t="s">
        <v>72</v>
      </c>
      <c r="D74" s="8" t="s">
        <v>20</v>
      </c>
      <c r="E74" s="22">
        <v>6</v>
      </c>
      <c r="F74" s="6"/>
      <c r="G74" s="13">
        <f t="shared" si="5"/>
        <v>0</v>
      </c>
    </row>
    <row r="75" spans="2:7" ht="21" customHeight="1" x14ac:dyDescent="0.25">
      <c r="B75" s="11">
        <f t="shared" si="6"/>
        <v>49</v>
      </c>
      <c r="C75" s="30" t="s">
        <v>73</v>
      </c>
      <c r="D75" s="8" t="s">
        <v>20</v>
      </c>
      <c r="E75" s="22">
        <v>1</v>
      </c>
      <c r="F75" s="6"/>
      <c r="G75" s="13">
        <f t="shared" si="5"/>
        <v>0</v>
      </c>
    </row>
    <row r="76" spans="2:7" ht="20.100000000000001" customHeight="1" x14ac:dyDescent="0.25">
      <c r="B76" s="11">
        <f t="shared" si="6"/>
        <v>50</v>
      </c>
      <c r="C76" s="32" t="s">
        <v>74</v>
      </c>
      <c r="D76" s="8" t="s">
        <v>20</v>
      </c>
      <c r="E76" s="22">
        <v>5</v>
      </c>
      <c r="F76" s="6"/>
      <c r="G76" s="13">
        <f t="shared" si="5"/>
        <v>0</v>
      </c>
    </row>
    <row r="77" spans="2:7" ht="27.6" customHeight="1" x14ac:dyDescent="0.25">
      <c r="B77" s="11">
        <f>B76+1</f>
        <v>51</v>
      </c>
      <c r="C77" s="32" t="s">
        <v>75</v>
      </c>
      <c r="D77" s="8" t="s">
        <v>20</v>
      </c>
      <c r="E77" s="22">
        <v>2</v>
      </c>
      <c r="F77" s="6"/>
      <c r="G77" s="13">
        <f t="shared" si="5"/>
        <v>0</v>
      </c>
    </row>
    <row r="78" spans="2:7" ht="20.100000000000001" customHeight="1" x14ac:dyDescent="0.25">
      <c r="B78" s="11">
        <f t="shared" si="6"/>
        <v>52</v>
      </c>
      <c r="C78" s="32" t="s">
        <v>76</v>
      </c>
      <c r="D78" s="8" t="s">
        <v>20</v>
      </c>
      <c r="E78" s="22">
        <v>1</v>
      </c>
      <c r="F78" s="6"/>
      <c r="G78" s="13">
        <f t="shared" si="5"/>
        <v>0</v>
      </c>
    </row>
    <row r="79" spans="2:7" ht="20.100000000000001" customHeight="1" x14ac:dyDescent="0.25">
      <c r="B79" s="11">
        <f t="shared" si="6"/>
        <v>53</v>
      </c>
      <c r="C79" s="32" t="s">
        <v>261</v>
      </c>
      <c r="D79" s="8" t="s">
        <v>20</v>
      </c>
      <c r="E79" s="22">
        <v>4</v>
      </c>
      <c r="F79" s="6"/>
      <c r="G79" s="13">
        <f t="shared" si="5"/>
        <v>0</v>
      </c>
    </row>
    <row r="80" spans="2:7" ht="20.100000000000001" customHeight="1" x14ac:dyDescent="0.25">
      <c r="B80" s="11">
        <f t="shared" si="6"/>
        <v>54</v>
      </c>
      <c r="C80" s="33" t="s">
        <v>262</v>
      </c>
      <c r="D80" s="8" t="s">
        <v>20</v>
      </c>
      <c r="E80" s="22">
        <v>4</v>
      </c>
      <c r="F80" s="6"/>
      <c r="G80" s="13">
        <f t="shared" si="5"/>
        <v>0</v>
      </c>
    </row>
    <row r="81" spans="2:7" ht="20.100000000000001" customHeight="1" x14ac:dyDescent="0.25">
      <c r="B81" s="11">
        <f t="shared" si="6"/>
        <v>55</v>
      </c>
      <c r="C81" s="17" t="s">
        <v>77</v>
      </c>
      <c r="D81" s="8" t="s">
        <v>20</v>
      </c>
      <c r="E81" s="22">
        <v>6</v>
      </c>
      <c r="F81" s="6"/>
      <c r="G81" s="13">
        <f t="shared" si="5"/>
        <v>0</v>
      </c>
    </row>
    <row r="82" spans="2:7" ht="20.100000000000001" customHeight="1" x14ac:dyDescent="0.25">
      <c r="B82" s="11">
        <f t="shared" si="6"/>
        <v>56</v>
      </c>
      <c r="C82" s="15" t="s">
        <v>78</v>
      </c>
      <c r="D82" s="16" t="s">
        <v>28</v>
      </c>
      <c r="E82" s="22">
        <v>2</v>
      </c>
      <c r="F82" s="6"/>
      <c r="G82" s="13">
        <f t="shared" si="5"/>
        <v>0</v>
      </c>
    </row>
    <row r="83" spans="2:7" ht="20.100000000000001" customHeight="1" x14ac:dyDescent="0.25">
      <c r="B83" s="11"/>
      <c r="C83" s="17"/>
      <c r="D83" s="168" t="s">
        <v>79</v>
      </c>
      <c r="E83" s="168"/>
      <c r="F83" s="168"/>
      <c r="G83" s="26">
        <f>SUM(G61:G82)</f>
        <v>0</v>
      </c>
    </row>
    <row r="84" spans="2:7" s="141" customFormat="1" ht="20.100000000000001" customHeight="1" x14ac:dyDescent="0.25">
      <c r="B84" s="136" t="s">
        <v>80</v>
      </c>
      <c r="C84" s="143" t="s">
        <v>81</v>
      </c>
      <c r="D84" s="138"/>
      <c r="E84" s="140"/>
      <c r="F84" s="140"/>
      <c r="G84" s="139"/>
    </row>
    <row r="85" spans="2:7" ht="20.100000000000001" customHeight="1" x14ac:dyDescent="0.25">
      <c r="B85" s="11">
        <f>+B82+1</f>
        <v>57</v>
      </c>
      <c r="C85" s="34" t="s">
        <v>263</v>
      </c>
      <c r="D85" s="8" t="s">
        <v>82</v>
      </c>
      <c r="E85" s="9">
        <v>1</v>
      </c>
      <c r="F85" s="6"/>
      <c r="G85" s="13">
        <f t="shared" ref="G85:G123" si="7">E85*F85</f>
        <v>0</v>
      </c>
    </row>
    <row r="86" spans="2:7" ht="20.100000000000001" customHeight="1" x14ac:dyDescent="0.25">
      <c r="B86" s="11"/>
      <c r="C86" s="35" t="s">
        <v>264</v>
      </c>
      <c r="D86" s="8"/>
      <c r="E86" s="9"/>
      <c r="F86" s="6"/>
      <c r="G86" s="13"/>
    </row>
    <row r="87" spans="2:7" ht="20.100000000000001" customHeight="1" x14ac:dyDescent="0.25">
      <c r="B87" s="11">
        <f>B85+1</f>
        <v>58</v>
      </c>
      <c r="C87" s="34" t="s">
        <v>83</v>
      </c>
      <c r="D87" s="8" t="s">
        <v>82</v>
      </c>
      <c r="E87" s="9">
        <v>1</v>
      </c>
      <c r="F87" s="6"/>
      <c r="G87" s="13">
        <f t="shared" si="7"/>
        <v>0</v>
      </c>
    </row>
    <row r="88" spans="2:7" ht="20.100000000000001" customHeight="1" x14ac:dyDescent="0.25">
      <c r="B88" s="11">
        <f t="shared" ref="B88:B105" si="8">B87+1</f>
        <v>59</v>
      </c>
      <c r="C88" s="34" t="s">
        <v>84</v>
      </c>
      <c r="D88" s="36" t="s">
        <v>82</v>
      </c>
      <c r="E88" s="9">
        <v>7</v>
      </c>
      <c r="F88" s="6"/>
      <c r="G88" s="13">
        <f t="shared" si="7"/>
        <v>0</v>
      </c>
    </row>
    <row r="89" spans="2:7" ht="20.100000000000001" customHeight="1" x14ac:dyDescent="0.25">
      <c r="B89" s="11">
        <f t="shared" si="8"/>
        <v>60</v>
      </c>
      <c r="C89" s="34" t="s">
        <v>85</v>
      </c>
      <c r="D89" s="36" t="s">
        <v>82</v>
      </c>
      <c r="E89" s="9">
        <v>1</v>
      </c>
      <c r="F89" s="6"/>
      <c r="G89" s="13">
        <f t="shared" si="7"/>
        <v>0</v>
      </c>
    </row>
    <row r="90" spans="2:7" ht="20.100000000000001" customHeight="1" x14ac:dyDescent="0.25">
      <c r="B90" s="11">
        <f>+B89+1</f>
        <v>61</v>
      </c>
      <c r="C90" s="34" t="s">
        <v>86</v>
      </c>
      <c r="D90" s="8" t="s">
        <v>20</v>
      </c>
      <c r="E90" s="9">
        <v>36</v>
      </c>
      <c r="F90" s="6"/>
      <c r="G90" s="13">
        <f t="shared" si="7"/>
        <v>0</v>
      </c>
    </row>
    <row r="91" spans="2:7" ht="27.6" customHeight="1" x14ac:dyDescent="0.25">
      <c r="B91" s="11"/>
      <c r="C91" s="37" t="s">
        <v>87</v>
      </c>
      <c r="D91" s="8"/>
      <c r="E91" s="9"/>
      <c r="F91" s="6"/>
      <c r="G91" s="13"/>
    </row>
    <row r="92" spans="2:7" ht="20.399999999999999" customHeight="1" x14ac:dyDescent="0.25">
      <c r="B92" s="11">
        <f>B90+1</f>
        <v>62</v>
      </c>
      <c r="C92" s="38" t="s">
        <v>88</v>
      </c>
      <c r="D92" s="8" t="s">
        <v>28</v>
      </c>
      <c r="E92" s="9">
        <v>50</v>
      </c>
      <c r="F92" s="6"/>
      <c r="G92" s="13">
        <f t="shared" si="7"/>
        <v>0</v>
      </c>
    </row>
    <row r="93" spans="2:7" ht="20.100000000000001" customHeight="1" x14ac:dyDescent="0.25">
      <c r="B93" s="11">
        <f t="shared" si="8"/>
        <v>63</v>
      </c>
      <c r="C93" s="38" t="s">
        <v>89</v>
      </c>
      <c r="D93" s="8" t="s">
        <v>28</v>
      </c>
      <c r="E93" s="9">
        <v>20</v>
      </c>
      <c r="F93" s="6"/>
      <c r="G93" s="13">
        <f t="shared" si="7"/>
        <v>0</v>
      </c>
    </row>
    <row r="94" spans="2:7" ht="20.100000000000001" customHeight="1" x14ac:dyDescent="0.25">
      <c r="B94" s="11">
        <f t="shared" si="8"/>
        <v>64</v>
      </c>
      <c r="C94" s="38" t="s">
        <v>90</v>
      </c>
      <c r="D94" s="8" t="s">
        <v>28</v>
      </c>
      <c r="E94" s="9">
        <v>150</v>
      </c>
      <c r="F94" s="6"/>
      <c r="G94" s="13">
        <f t="shared" si="7"/>
        <v>0</v>
      </c>
    </row>
    <row r="95" spans="2:7" ht="20.100000000000001" customHeight="1" x14ac:dyDescent="0.25">
      <c r="B95" s="11">
        <f t="shared" si="8"/>
        <v>65</v>
      </c>
      <c r="C95" s="38" t="s">
        <v>91</v>
      </c>
      <c r="D95" s="8" t="s">
        <v>28</v>
      </c>
      <c r="E95" s="9">
        <v>20</v>
      </c>
      <c r="F95" s="6"/>
      <c r="G95" s="13">
        <f t="shared" si="7"/>
        <v>0</v>
      </c>
    </row>
    <row r="96" spans="2:7" ht="20.100000000000001" customHeight="1" x14ac:dyDescent="0.25">
      <c r="B96" s="11">
        <f t="shared" si="8"/>
        <v>66</v>
      </c>
      <c r="C96" s="38" t="s">
        <v>92</v>
      </c>
      <c r="D96" s="8" t="s">
        <v>28</v>
      </c>
      <c r="E96" s="9">
        <v>20</v>
      </c>
      <c r="F96" s="6"/>
      <c r="G96" s="13">
        <f>E96*F96</f>
        <v>0</v>
      </c>
    </row>
    <row r="97" spans="2:7" ht="20.100000000000001" customHeight="1" x14ac:dyDescent="0.25">
      <c r="B97" s="11">
        <f t="shared" si="8"/>
        <v>67</v>
      </c>
      <c r="C97" s="39" t="s">
        <v>93</v>
      </c>
      <c r="D97" s="16" t="s">
        <v>28</v>
      </c>
      <c r="E97" s="9">
        <v>20</v>
      </c>
      <c r="F97" s="6"/>
      <c r="G97" s="13">
        <f t="shared" si="7"/>
        <v>0</v>
      </c>
    </row>
    <row r="98" spans="2:7" ht="20.100000000000001" customHeight="1" x14ac:dyDescent="0.25">
      <c r="B98" s="11"/>
      <c r="C98" s="43" t="s">
        <v>265</v>
      </c>
      <c r="D98" s="16"/>
      <c r="E98" s="9"/>
      <c r="F98" s="6"/>
      <c r="G98" s="13"/>
    </row>
    <row r="99" spans="2:7" ht="20.100000000000001" customHeight="1" x14ac:dyDescent="0.25">
      <c r="B99" s="11">
        <f>B97+1</f>
        <v>68</v>
      </c>
      <c r="C99" s="15" t="s">
        <v>94</v>
      </c>
      <c r="D99" s="40" t="s">
        <v>28</v>
      </c>
      <c r="E99" s="22">
        <v>120</v>
      </c>
      <c r="F99" s="6"/>
      <c r="G99" s="13">
        <f t="shared" si="7"/>
        <v>0</v>
      </c>
    </row>
    <row r="100" spans="2:7" ht="20.100000000000001" customHeight="1" x14ac:dyDescent="0.25">
      <c r="B100" s="11">
        <f t="shared" si="8"/>
        <v>69</v>
      </c>
      <c r="C100" s="41" t="s">
        <v>266</v>
      </c>
      <c r="D100" s="42" t="s">
        <v>28</v>
      </c>
      <c r="E100" s="29">
        <v>170</v>
      </c>
      <c r="F100" s="6"/>
      <c r="G100" s="25">
        <f t="shared" si="7"/>
        <v>0</v>
      </c>
    </row>
    <row r="101" spans="2:7" ht="20.100000000000001" customHeight="1" x14ac:dyDescent="0.25">
      <c r="B101" s="11"/>
      <c r="C101" s="43" t="s">
        <v>95</v>
      </c>
      <c r="D101" s="44"/>
      <c r="E101" s="24"/>
      <c r="F101" s="6"/>
      <c r="G101" s="25"/>
    </row>
    <row r="102" spans="2:7" ht="20.100000000000001" customHeight="1" x14ac:dyDescent="0.25">
      <c r="B102" s="11">
        <f>B100+1</f>
        <v>70</v>
      </c>
      <c r="C102" s="39" t="s">
        <v>96</v>
      </c>
      <c r="D102" s="28" t="s">
        <v>97</v>
      </c>
      <c r="E102" s="29">
        <v>75</v>
      </c>
      <c r="F102" s="6"/>
      <c r="G102" s="25">
        <f t="shared" si="7"/>
        <v>0</v>
      </c>
    </row>
    <row r="103" spans="2:7" ht="20.100000000000001" customHeight="1" x14ac:dyDescent="0.25">
      <c r="B103" s="11">
        <f t="shared" si="8"/>
        <v>71</v>
      </c>
      <c r="C103" s="39" t="s">
        <v>98</v>
      </c>
      <c r="D103" s="28" t="s">
        <v>97</v>
      </c>
      <c r="E103" s="29">
        <v>4</v>
      </c>
      <c r="F103" s="6"/>
      <c r="G103" s="25">
        <f t="shared" si="7"/>
        <v>0</v>
      </c>
    </row>
    <row r="104" spans="2:7" ht="20.100000000000001" customHeight="1" x14ac:dyDescent="0.25">
      <c r="B104" s="11">
        <f t="shared" si="8"/>
        <v>72</v>
      </c>
      <c r="C104" s="39" t="s">
        <v>99</v>
      </c>
      <c r="D104" s="28" t="s">
        <v>97</v>
      </c>
      <c r="E104" s="29">
        <v>29</v>
      </c>
      <c r="F104" s="6"/>
      <c r="G104" s="25">
        <f t="shared" si="7"/>
        <v>0</v>
      </c>
    </row>
    <row r="105" spans="2:7" ht="20.100000000000001" customHeight="1" x14ac:dyDescent="0.25">
      <c r="B105" s="11">
        <f t="shared" si="8"/>
        <v>73</v>
      </c>
      <c r="C105" s="39" t="s">
        <v>100</v>
      </c>
      <c r="D105" s="28" t="s">
        <v>97</v>
      </c>
      <c r="E105" s="29">
        <v>96</v>
      </c>
      <c r="F105" s="6"/>
      <c r="G105" s="25">
        <f t="shared" si="7"/>
        <v>0</v>
      </c>
    </row>
    <row r="106" spans="2:7" ht="20.100000000000001" customHeight="1" x14ac:dyDescent="0.25">
      <c r="B106" s="11"/>
      <c r="C106" s="43" t="s">
        <v>101</v>
      </c>
      <c r="D106" s="44"/>
      <c r="E106" s="29"/>
      <c r="F106" s="6"/>
      <c r="G106" s="25"/>
    </row>
    <row r="107" spans="2:7" ht="20.100000000000001" customHeight="1" x14ac:dyDescent="0.25">
      <c r="B107" s="11">
        <f>B105+1</f>
        <v>74</v>
      </c>
      <c r="C107" s="39" t="s">
        <v>102</v>
      </c>
      <c r="D107" s="16" t="s">
        <v>97</v>
      </c>
      <c r="E107" s="45">
        <v>280</v>
      </c>
      <c r="F107" s="6"/>
      <c r="G107" s="13">
        <f t="shared" si="7"/>
        <v>0</v>
      </c>
    </row>
    <row r="108" spans="2:7" ht="20.100000000000001" customHeight="1" x14ac:dyDescent="0.25">
      <c r="B108" s="11">
        <f>B107+1</f>
        <v>75</v>
      </c>
      <c r="C108" s="39" t="s">
        <v>103</v>
      </c>
      <c r="D108" s="16" t="s">
        <v>97</v>
      </c>
      <c r="E108" s="45">
        <v>40</v>
      </c>
      <c r="F108" s="6"/>
      <c r="G108" s="13">
        <f>E108*F108</f>
        <v>0</v>
      </c>
    </row>
    <row r="109" spans="2:7" ht="20.100000000000001" customHeight="1" x14ac:dyDescent="0.25">
      <c r="B109" s="11">
        <f>B108+1</f>
        <v>76</v>
      </c>
      <c r="C109" s="46" t="s">
        <v>104</v>
      </c>
      <c r="D109" s="40" t="s">
        <v>20</v>
      </c>
      <c r="E109" s="45">
        <v>6</v>
      </c>
      <c r="F109" s="23"/>
      <c r="G109" s="13">
        <f t="shared" si="7"/>
        <v>0</v>
      </c>
    </row>
    <row r="110" spans="2:7" ht="20.100000000000001" customHeight="1" x14ac:dyDescent="0.25">
      <c r="B110" s="11">
        <f>B109+1</f>
        <v>77</v>
      </c>
      <c r="C110" s="46" t="s">
        <v>105</v>
      </c>
      <c r="D110" s="40" t="s">
        <v>20</v>
      </c>
      <c r="E110" s="45">
        <v>34</v>
      </c>
      <c r="F110" s="23"/>
      <c r="G110" s="13">
        <f t="shared" si="7"/>
        <v>0</v>
      </c>
    </row>
    <row r="111" spans="2:7" ht="20.100000000000001" customHeight="1" x14ac:dyDescent="0.25">
      <c r="B111" s="11">
        <f>B110+1</f>
        <v>78</v>
      </c>
      <c r="C111" s="47" t="s">
        <v>106</v>
      </c>
      <c r="D111" s="28" t="s">
        <v>97</v>
      </c>
      <c r="E111" s="29">
        <v>2</v>
      </c>
      <c r="F111" s="6"/>
      <c r="G111" s="25">
        <f t="shared" si="7"/>
        <v>0</v>
      </c>
    </row>
    <row r="112" spans="2:7" ht="20.100000000000001" customHeight="1" x14ac:dyDescent="0.25">
      <c r="B112" s="11"/>
      <c r="C112" s="48" t="s">
        <v>107</v>
      </c>
      <c r="D112" s="44"/>
      <c r="E112" s="29"/>
      <c r="F112" s="6"/>
      <c r="G112" s="25"/>
    </row>
    <row r="113" spans="2:7" ht="20.100000000000001" customHeight="1" x14ac:dyDescent="0.25">
      <c r="B113" s="11">
        <f>B111+1</f>
        <v>79</v>
      </c>
      <c r="C113" s="47" t="s">
        <v>108</v>
      </c>
      <c r="D113" s="28" t="s">
        <v>97</v>
      </c>
      <c r="E113" s="29">
        <v>47</v>
      </c>
      <c r="F113" s="6"/>
      <c r="G113" s="25">
        <f t="shared" si="7"/>
        <v>0</v>
      </c>
    </row>
    <row r="114" spans="2:7" s="51" customFormat="1" ht="28.2" customHeight="1" x14ac:dyDescent="0.25">
      <c r="B114" s="49">
        <f>B113+1</f>
        <v>80</v>
      </c>
      <c r="C114" s="50" t="s">
        <v>109</v>
      </c>
      <c r="D114" s="28" t="s">
        <v>20</v>
      </c>
      <c r="E114" s="29">
        <v>60</v>
      </c>
      <c r="F114" s="6"/>
      <c r="G114" s="25">
        <f t="shared" si="7"/>
        <v>0</v>
      </c>
    </row>
    <row r="115" spans="2:7" ht="20.100000000000001" customHeight="1" x14ac:dyDescent="0.25">
      <c r="B115" s="11">
        <f>B114+1</f>
        <v>81</v>
      </c>
      <c r="C115" s="50" t="s">
        <v>110</v>
      </c>
      <c r="D115" s="42" t="s">
        <v>20</v>
      </c>
      <c r="E115" s="29">
        <v>74</v>
      </c>
      <c r="F115" s="6"/>
      <c r="G115" s="25">
        <f t="shared" si="7"/>
        <v>0</v>
      </c>
    </row>
    <row r="116" spans="2:7" ht="20.100000000000001" customHeight="1" x14ac:dyDescent="0.25">
      <c r="B116" s="11">
        <f>B115+1</f>
        <v>82</v>
      </c>
      <c r="C116" s="50" t="s">
        <v>111</v>
      </c>
      <c r="D116" s="42" t="s">
        <v>20</v>
      </c>
      <c r="E116" s="29">
        <v>10</v>
      </c>
      <c r="F116" s="6"/>
      <c r="G116" s="25">
        <f t="shared" si="7"/>
        <v>0</v>
      </c>
    </row>
    <row r="117" spans="2:7" ht="20.100000000000001" customHeight="1" x14ac:dyDescent="0.25">
      <c r="B117" s="11">
        <f>B116+1</f>
        <v>83</v>
      </c>
      <c r="C117" s="50" t="s">
        <v>112</v>
      </c>
      <c r="D117" s="42" t="s">
        <v>20</v>
      </c>
      <c r="E117" s="29">
        <v>4</v>
      </c>
      <c r="F117" s="6"/>
      <c r="G117" s="25">
        <f t="shared" si="7"/>
        <v>0</v>
      </c>
    </row>
    <row r="118" spans="2:7" ht="20.100000000000001" customHeight="1" x14ac:dyDescent="0.25">
      <c r="B118" s="11"/>
      <c r="C118" s="37" t="s">
        <v>113</v>
      </c>
      <c r="D118" s="36"/>
      <c r="E118" s="22"/>
      <c r="F118" s="6"/>
      <c r="G118" s="13"/>
    </row>
    <row r="119" spans="2:7" ht="20.100000000000001" customHeight="1" x14ac:dyDescent="0.25">
      <c r="B119" s="11"/>
      <c r="C119" s="37" t="s">
        <v>114</v>
      </c>
      <c r="D119" s="36"/>
      <c r="E119" s="22"/>
      <c r="F119" s="6"/>
      <c r="G119" s="13"/>
    </row>
    <row r="120" spans="2:7" ht="20.100000000000001" customHeight="1" x14ac:dyDescent="0.25">
      <c r="B120" s="11">
        <f>B117+1</f>
        <v>84</v>
      </c>
      <c r="C120" s="52" t="s">
        <v>115</v>
      </c>
      <c r="D120" s="8" t="s">
        <v>97</v>
      </c>
      <c r="E120" s="22">
        <v>1</v>
      </c>
      <c r="F120" s="6"/>
      <c r="G120" s="13">
        <f>E120*F120</f>
        <v>0</v>
      </c>
    </row>
    <row r="121" spans="2:7" ht="20.100000000000001" customHeight="1" x14ac:dyDescent="0.25">
      <c r="B121" s="11">
        <f>B120+1</f>
        <v>85</v>
      </c>
      <c r="C121" s="52" t="s">
        <v>116</v>
      </c>
      <c r="D121" s="8" t="s">
        <v>97</v>
      </c>
      <c r="E121" s="22">
        <v>1</v>
      </c>
      <c r="F121" s="6"/>
      <c r="G121" s="13">
        <f t="shared" si="7"/>
        <v>0</v>
      </c>
    </row>
    <row r="122" spans="2:7" ht="20.100000000000001" customHeight="1" x14ac:dyDescent="0.25">
      <c r="B122" s="11">
        <f>B121+1</f>
        <v>86</v>
      </c>
      <c r="C122" s="52" t="s">
        <v>117</v>
      </c>
      <c r="D122" s="8" t="s">
        <v>97</v>
      </c>
      <c r="E122" s="22">
        <v>9</v>
      </c>
      <c r="F122" s="6"/>
      <c r="G122" s="13">
        <f t="shared" si="7"/>
        <v>0</v>
      </c>
    </row>
    <row r="123" spans="2:7" ht="20.100000000000001" customHeight="1" x14ac:dyDescent="0.25">
      <c r="B123" s="11">
        <f>B122+1</f>
        <v>87</v>
      </c>
      <c r="C123" s="53" t="s">
        <v>118</v>
      </c>
      <c r="D123" s="8" t="s">
        <v>97</v>
      </c>
      <c r="E123" s="22">
        <v>6</v>
      </c>
      <c r="F123" s="6"/>
      <c r="G123" s="13">
        <f t="shared" si="7"/>
        <v>0</v>
      </c>
    </row>
    <row r="124" spans="2:7" ht="20.100000000000001" customHeight="1" x14ac:dyDescent="0.25">
      <c r="B124" s="11"/>
      <c r="C124" s="17"/>
      <c r="D124" s="168" t="s">
        <v>119</v>
      </c>
      <c r="E124" s="168"/>
      <c r="F124" s="168"/>
      <c r="G124" s="26">
        <f>SUM(G85:G123)</f>
        <v>0</v>
      </c>
    </row>
    <row r="125" spans="2:7" s="141" customFormat="1" ht="20.100000000000001" customHeight="1" x14ac:dyDescent="0.25">
      <c r="B125" s="136" t="s">
        <v>120</v>
      </c>
      <c r="C125" s="142" t="s">
        <v>121</v>
      </c>
      <c r="D125" s="138"/>
      <c r="E125" s="139"/>
      <c r="F125" s="140"/>
      <c r="G125" s="139"/>
    </row>
    <row r="126" spans="2:7" ht="31.5" customHeight="1" x14ac:dyDescent="0.25">
      <c r="B126" s="11">
        <f>B123+1</f>
        <v>88</v>
      </c>
      <c r="C126" s="15" t="s">
        <v>122</v>
      </c>
      <c r="D126" s="54" t="s">
        <v>20</v>
      </c>
      <c r="E126" s="9">
        <v>4</v>
      </c>
      <c r="F126" s="6"/>
      <c r="G126" s="13">
        <f t="shared" ref="G126:G131" si="9">E126*F126</f>
        <v>0</v>
      </c>
    </row>
    <row r="127" spans="2:7" ht="20.100000000000001" customHeight="1" x14ac:dyDescent="0.25">
      <c r="B127" s="11">
        <f>B126+1</f>
        <v>89</v>
      </c>
      <c r="C127" s="15" t="s">
        <v>123</v>
      </c>
      <c r="D127" s="16" t="s">
        <v>20</v>
      </c>
      <c r="E127" s="9">
        <v>18</v>
      </c>
      <c r="F127" s="6"/>
      <c r="G127" s="13">
        <f t="shared" si="9"/>
        <v>0</v>
      </c>
    </row>
    <row r="128" spans="2:7" ht="20.100000000000001" customHeight="1" x14ac:dyDescent="0.25">
      <c r="B128" s="11">
        <f>B127+1</f>
        <v>90</v>
      </c>
      <c r="C128" s="15" t="s">
        <v>124</v>
      </c>
      <c r="D128" s="16" t="s">
        <v>20</v>
      </c>
      <c r="E128" s="55">
        <v>3</v>
      </c>
      <c r="F128" s="6"/>
      <c r="G128" s="56">
        <f t="shared" si="9"/>
        <v>0</v>
      </c>
    </row>
    <row r="129" spans="2:8" ht="20.100000000000001" customHeight="1" x14ac:dyDescent="0.25">
      <c r="B129" s="11">
        <f>B128+1</f>
        <v>91</v>
      </c>
      <c r="C129" s="15" t="s">
        <v>125</v>
      </c>
      <c r="D129" s="16" t="s">
        <v>20</v>
      </c>
      <c r="E129" s="55">
        <v>5</v>
      </c>
      <c r="F129" s="6"/>
      <c r="G129" s="56">
        <f t="shared" si="9"/>
        <v>0</v>
      </c>
    </row>
    <row r="130" spans="2:8" ht="25.2" customHeight="1" x14ac:dyDescent="0.25">
      <c r="B130" s="11">
        <f>B129+1</f>
        <v>92</v>
      </c>
      <c r="C130" s="15" t="s">
        <v>126</v>
      </c>
      <c r="D130" s="16" t="s">
        <v>20</v>
      </c>
      <c r="E130" s="55">
        <v>4</v>
      </c>
      <c r="F130" s="6"/>
      <c r="G130" s="56">
        <f t="shared" si="9"/>
        <v>0</v>
      </c>
    </row>
    <row r="131" spans="2:8" ht="25.2" customHeight="1" x14ac:dyDescent="0.25">
      <c r="B131" s="11">
        <f>B130+1</f>
        <v>93</v>
      </c>
      <c r="C131" s="15" t="s">
        <v>127</v>
      </c>
      <c r="D131" s="16" t="s">
        <v>20</v>
      </c>
      <c r="E131" s="55">
        <v>2</v>
      </c>
      <c r="F131" s="6"/>
      <c r="G131" s="56">
        <f t="shared" si="9"/>
        <v>0</v>
      </c>
    </row>
    <row r="132" spans="2:8" ht="20.100000000000001" customHeight="1" x14ac:dyDescent="0.25">
      <c r="B132" s="11"/>
      <c r="C132" s="57"/>
      <c r="D132" s="162" t="s">
        <v>128</v>
      </c>
      <c r="E132" s="162"/>
      <c r="F132" s="162"/>
      <c r="G132" s="26">
        <f>SUM(G126:G131)</f>
        <v>0</v>
      </c>
    </row>
    <row r="133" spans="2:8" s="141" customFormat="1" ht="20.100000000000001" customHeight="1" x14ac:dyDescent="0.25">
      <c r="B133" s="144" t="s">
        <v>129</v>
      </c>
      <c r="C133" s="142" t="s">
        <v>130</v>
      </c>
      <c r="D133" s="138"/>
      <c r="E133" s="139"/>
      <c r="F133" s="140"/>
      <c r="G133" s="139"/>
    </row>
    <row r="134" spans="2:8" ht="20.100000000000001" customHeight="1" x14ac:dyDescent="0.25">
      <c r="B134" s="11"/>
      <c r="C134" s="14" t="s">
        <v>131</v>
      </c>
      <c r="D134" s="16"/>
      <c r="E134" s="9"/>
      <c r="F134" s="6"/>
      <c r="G134" s="5"/>
    </row>
    <row r="135" spans="2:8" ht="20.100000000000001" customHeight="1" x14ac:dyDescent="0.25">
      <c r="B135" s="11">
        <f>+B131+1</f>
        <v>94</v>
      </c>
      <c r="C135" s="58" t="s">
        <v>132</v>
      </c>
      <c r="D135" s="16" t="s">
        <v>35</v>
      </c>
      <c r="E135" s="9">
        <v>779</v>
      </c>
      <c r="F135" s="6"/>
      <c r="G135" s="13">
        <f>E135*F135</f>
        <v>0</v>
      </c>
    </row>
    <row r="136" spans="2:8" ht="20.100000000000001" customHeight="1" x14ac:dyDescent="0.25">
      <c r="B136" s="11">
        <f t="shared" ref="B136:B141" si="10">+B135+1</f>
        <v>95</v>
      </c>
      <c r="C136" s="58" t="s">
        <v>133</v>
      </c>
      <c r="D136" s="16" t="s">
        <v>35</v>
      </c>
      <c r="E136" s="9">
        <v>941</v>
      </c>
      <c r="F136" s="6"/>
      <c r="G136" s="13">
        <f t="shared" ref="G136:G146" si="11">E136*F136</f>
        <v>0</v>
      </c>
      <c r="H136" s="128"/>
    </row>
    <row r="137" spans="2:8" ht="20.100000000000001" customHeight="1" x14ac:dyDescent="0.25">
      <c r="B137" s="11">
        <f t="shared" si="10"/>
        <v>96</v>
      </c>
      <c r="C137" s="58" t="s">
        <v>134</v>
      </c>
      <c r="D137" s="16" t="s">
        <v>35</v>
      </c>
      <c r="E137" s="9">
        <v>623</v>
      </c>
      <c r="F137" s="6"/>
      <c r="G137" s="13">
        <f t="shared" si="11"/>
        <v>0</v>
      </c>
    </row>
    <row r="138" spans="2:8" ht="20.100000000000001" customHeight="1" x14ac:dyDescent="0.25">
      <c r="B138" s="11">
        <f t="shared" si="10"/>
        <v>97</v>
      </c>
      <c r="C138" s="58" t="s">
        <v>135</v>
      </c>
      <c r="D138" s="16" t="s">
        <v>35</v>
      </c>
      <c r="E138" s="24">
        <v>623</v>
      </c>
      <c r="F138" s="6"/>
      <c r="G138" s="25">
        <f t="shared" si="11"/>
        <v>0</v>
      </c>
    </row>
    <row r="139" spans="2:8" ht="26.4" customHeight="1" x14ac:dyDescent="0.25">
      <c r="B139" s="11">
        <f t="shared" si="10"/>
        <v>98</v>
      </c>
      <c r="C139" s="58" t="s">
        <v>136</v>
      </c>
      <c r="D139" s="16" t="s">
        <v>35</v>
      </c>
      <c r="E139" s="24">
        <v>289</v>
      </c>
      <c r="F139" s="6"/>
      <c r="G139" s="25">
        <f t="shared" si="11"/>
        <v>0</v>
      </c>
    </row>
    <row r="140" spans="2:8" ht="31.2" customHeight="1" x14ac:dyDescent="0.25">
      <c r="B140" s="11">
        <f t="shared" si="10"/>
        <v>99</v>
      </c>
      <c r="C140" s="27" t="s">
        <v>267</v>
      </c>
      <c r="D140" s="16" t="s">
        <v>35</v>
      </c>
      <c r="E140" s="24">
        <v>910</v>
      </c>
      <c r="F140" s="6"/>
      <c r="G140" s="25">
        <f t="shared" si="11"/>
        <v>0</v>
      </c>
    </row>
    <row r="141" spans="2:8" ht="20.100000000000001" customHeight="1" x14ac:dyDescent="0.25">
      <c r="B141" s="11">
        <f t="shared" si="10"/>
        <v>100</v>
      </c>
      <c r="C141" s="27" t="s">
        <v>137</v>
      </c>
      <c r="D141" s="16" t="s">
        <v>35</v>
      </c>
      <c r="E141" s="24">
        <v>4</v>
      </c>
      <c r="F141" s="6"/>
      <c r="G141" s="25">
        <f t="shared" si="11"/>
        <v>0</v>
      </c>
    </row>
    <row r="142" spans="2:8" ht="20.100000000000001" customHeight="1" x14ac:dyDescent="0.25">
      <c r="B142" s="11"/>
      <c r="C142" s="14" t="s">
        <v>138</v>
      </c>
      <c r="D142" s="16"/>
      <c r="E142" s="9"/>
      <c r="F142" s="6"/>
      <c r="G142" s="13"/>
    </row>
    <row r="143" spans="2:8" ht="20.100000000000001" customHeight="1" x14ac:dyDescent="0.25">
      <c r="B143" s="11">
        <f>B141+1</f>
        <v>101</v>
      </c>
      <c r="C143" s="27" t="s">
        <v>139</v>
      </c>
      <c r="D143" s="16" t="s">
        <v>35</v>
      </c>
      <c r="E143" s="9">
        <v>23</v>
      </c>
      <c r="F143" s="6"/>
      <c r="G143" s="13">
        <f t="shared" si="11"/>
        <v>0</v>
      </c>
    </row>
    <row r="144" spans="2:8" ht="20.100000000000001" customHeight="1" x14ac:dyDescent="0.25">
      <c r="B144" s="11"/>
      <c r="C144" s="14" t="s">
        <v>140</v>
      </c>
      <c r="D144" s="16"/>
      <c r="E144" s="9"/>
      <c r="F144" s="6"/>
      <c r="G144" s="13"/>
    </row>
    <row r="145" spans="2:7" ht="20.100000000000001" customHeight="1" x14ac:dyDescent="0.25">
      <c r="B145" s="11">
        <f>B143+1</f>
        <v>102</v>
      </c>
      <c r="C145" s="15" t="s">
        <v>141</v>
      </c>
      <c r="D145" s="16" t="s">
        <v>35</v>
      </c>
      <c r="E145" s="9">
        <v>494</v>
      </c>
      <c r="F145" s="6"/>
      <c r="G145" s="13">
        <f t="shared" si="11"/>
        <v>0</v>
      </c>
    </row>
    <row r="146" spans="2:7" ht="20.100000000000001" customHeight="1" x14ac:dyDescent="0.25">
      <c r="B146" s="11">
        <f>B145+1</f>
        <v>103</v>
      </c>
      <c r="C146" s="15" t="s">
        <v>142</v>
      </c>
      <c r="D146" s="16" t="s">
        <v>35</v>
      </c>
      <c r="E146" s="9">
        <v>77</v>
      </c>
      <c r="F146" s="6"/>
      <c r="G146" s="13">
        <f t="shared" si="11"/>
        <v>0</v>
      </c>
    </row>
    <row r="147" spans="2:7" ht="20.100000000000001" customHeight="1" x14ac:dyDescent="0.25">
      <c r="B147" s="11"/>
      <c r="C147" s="17"/>
      <c r="D147" s="168" t="s">
        <v>143</v>
      </c>
      <c r="E147" s="168"/>
      <c r="F147" s="168"/>
      <c r="G147" s="26">
        <f>SUM(G135:G146)</f>
        <v>0</v>
      </c>
    </row>
    <row r="148" spans="2:7" s="141" customFormat="1" ht="20.100000000000001" customHeight="1" x14ac:dyDescent="0.25">
      <c r="B148" s="136" t="s">
        <v>144</v>
      </c>
      <c r="C148" s="142" t="s">
        <v>145</v>
      </c>
      <c r="D148" s="138"/>
      <c r="E148" s="139"/>
      <c r="F148" s="140"/>
      <c r="G148" s="139"/>
    </row>
    <row r="149" spans="2:7" ht="20.100000000000001" customHeight="1" x14ac:dyDescent="0.25">
      <c r="B149" s="11"/>
      <c r="C149" s="10" t="s">
        <v>146</v>
      </c>
      <c r="D149" s="8"/>
      <c r="E149" s="9"/>
      <c r="F149" s="6"/>
      <c r="G149" s="9"/>
    </row>
    <row r="150" spans="2:7" ht="20.100000000000001" customHeight="1" x14ac:dyDescent="0.25">
      <c r="B150" s="11">
        <f>B146+1</f>
        <v>104</v>
      </c>
      <c r="C150" s="59" t="s">
        <v>147</v>
      </c>
      <c r="D150" s="40" t="s">
        <v>35</v>
      </c>
      <c r="E150" s="9">
        <v>27</v>
      </c>
      <c r="F150" s="23"/>
      <c r="G150" s="13">
        <f t="shared" ref="G150:G157" si="12">E150*F150</f>
        <v>0</v>
      </c>
    </row>
    <row r="151" spans="2:7" ht="19.95" customHeight="1" x14ac:dyDescent="0.25">
      <c r="B151" s="11">
        <f>B150+1</f>
        <v>105</v>
      </c>
      <c r="C151" s="59" t="s">
        <v>148</v>
      </c>
      <c r="D151" s="40" t="s">
        <v>35</v>
      </c>
      <c r="E151" s="9">
        <v>14</v>
      </c>
      <c r="F151" s="23"/>
      <c r="G151" s="13">
        <f t="shared" si="12"/>
        <v>0</v>
      </c>
    </row>
    <row r="152" spans="2:7" ht="19.95" customHeight="1" x14ac:dyDescent="0.25">
      <c r="B152" s="11">
        <f>B151+1</f>
        <v>106</v>
      </c>
      <c r="C152" s="59" t="s">
        <v>149</v>
      </c>
      <c r="D152" s="40" t="s">
        <v>35</v>
      </c>
      <c r="E152" s="22">
        <v>5</v>
      </c>
      <c r="F152" s="23"/>
      <c r="G152" s="13">
        <f t="shared" si="12"/>
        <v>0</v>
      </c>
    </row>
    <row r="153" spans="2:7" ht="20.100000000000001" customHeight="1" x14ac:dyDescent="0.25">
      <c r="B153" s="11"/>
      <c r="C153" s="10" t="s">
        <v>150</v>
      </c>
      <c r="D153" s="8"/>
      <c r="E153" s="9"/>
      <c r="F153" s="6"/>
      <c r="G153" s="60"/>
    </row>
    <row r="154" spans="2:7" ht="20.100000000000001" customHeight="1" x14ac:dyDescent="0.25">
      <c r="B154" s="11">
        <f>B152+1</f>
        <v>107</v>
      </c>
      <c r="C154" s="15" t="s">
        <v>151</v>
      </c>
      <c r="D154" s="16" t="s">
        <v>35</v>
      </c>
      <c r="E154" s="9">
        <v>15</v>
      </c>
      <c r="F154" s="6"/>
      <c r="G154" s="60">
        <f t="shared" si="12"/>
        <v>0</v>
      </c>
    </row>
    <row r="155" spans="2:7" ht="25.95" customHeight="1" x14ac:dyDescent="0.25">
      <c r="B155" s="11">
        <f>B154+1</f>
        <v>108</v>
      </c>
      <c r="C155" s="15" t="s">
        <v>152</v>
      </c>
      <c r="D155" s="16" t="s">
        <v>35</v>
      </c>
      <c r="E155" s="9">
        <v>16</v>
      </c>
      <c r="F155" s="6"/>
      <c r="G155" s="60">
        <f t="shared" si="12"/>
        <v>0</v>
      </c>
    </row>
    <row r="156" spans="2:7" ht="25.95" customHeight="1" x14ac:dyDescent="0.25">
      <c r="B156" s="11">
        <f>B155+1</f>
        <v>109</v>
      </c>
      <c r="C156" s="61" t="s">
        <v>153</v>
      </c>
      <c r="D156" s="28" t="s">
        <v>35</v>
      </c>
      <c r="E156" s="24">
        <v>5</v>
      </c>
      <c r="F156" s="6"/>
      <c r="G156" s="62">
        <f t="shared" si="12"/>
        <v>0</v>
      </c>
    </row>
    <row r="157" spans="2:7" ht="20.100000000000001" customHeight="1" x14ac:dyDescent="0.25">
      <c r="B157" s="11">
        <f>B156+1</f>
        <v>110</v>
      </c>
      <c r="C157" s="61" t="s">
        <v>154</v>
      </c>
      <c r="D157" s="28" t="s">
        <v>9</v>
      </c>
      <c r="E157" s="24">
        <v>1</v>
      </c>
      <c r="F157" s="6"/>
      <c r="G157" s="62">
        <f t="shared" si="12"/>
        <v>0</v>
      </c>
    </row>
    <row r="158" spans="2:7" ht="20.100000000000001" customHeight="1" x14ac:dyDescent="0.25">
      <c r="B158" s="11"/>
      <c r="C158" s="63" t="s">
        <v>155</v>
      </c>
      <c r="D158" s="28"/>
      <c r="E158" s="24"/>
      <c r="F158" s="6"/>
      <c r="G158" s="25"/>
    </row>
    <row r="159" spans="2:7" ht="20.100000000000001" customHeight="1" x14ac:dyDescent="0.25">
      <c r="B159" s="11">
        <f>B157+1</f>
        <v>111</v>
      </c>
      <c r="C159" s="30" t="s">
        <v>156</v>
      </c>
      <c r="D159" s="28" t="s">
        <v>35</v>
      </c>
      <c r="E159" s="24">
        <v>61</v>
      </c>
      <c r="F159" s="6"/>
      <c r="G159" s="25">
        <f t="shared" ref="G159:G170" si="13">E159*F159</f>
        <v>0</v>
      </c>
    </row>
    <row r="160" spans="2:7" ht="31.95" customHeight="1" x14ac:dyDescent="0.25">
      <c r="B160" s="11">
        <f t="shared" ref="B160:B170" si="14">B159+1</f>
        <v>112</v>
      </c>
      <c r="C160" s="61" t="s">
        <v>157</v>
      </c>
      <c r="D160" s="28" t="s">
        <v>35</v>
      </c>
      <c r="E160" s="24">
        <v>76</v>
      </c>
      <c r="F160" s="6"/>
      <c r="G160" s="25">
        <f t="shared" si="13"/>
        <v>0</v>
      </c>
    </row>
    <row r="161" spans="2:7" ht="20.100000000000001" customHeight="1" x14ac:dyDescent="0.25">
      <c r="B161" s="11">
        <f t="shared" si="14"/>
        <v>113</v>
      </c>
      <c r="C161" s="61" t="s">
        <v>158</v>
      </c>
      <c r="D161" s="28" t="s">
        <v>35</v>
      </c>
      <c r="E161" s="24">
        <v>4</v>
      </c>
      <c r="F161" s="6"/>
      <c r="G161" s="25">
        <f t="shared" si="13"/>
        <v>0</v>
      </c>
    </row>
    <row r="162" spans="2:7" ht="20.100000000000001" customHeight="1" x14ac:dyDescent="0.25">
      <c r="B162" s="11">
        <f t="shared" si="14"/>
        <v>114</v>
      </c>
      <c r="C162" s="61" t="s">
        <v>159</v>
      </c>
      <c r="D162" s="28" t="s">
        <v>35</v>
      </c>
      <c r="E162" s="24">
        <v>6</v>
      </c>
      <c r="F162" s="6"/>
      <c r="G162" s="25">
        <f t="shared" si="13"/>
        <v>0</v>
      </c>
    </row>
    <row r="163" spans="2:7" ht="20.100000000000001" customHeight="1" x14ac:dyDescent="0.25">
      <c r="B163" s="64">
        <f t="shared" si="14"/>
        <v>115</v>
      </c>
      <c r="C163" s="65" t="s">
        <v>160</v>
      </c>
      <c r="D163" s="66" t="s">
        <v>35</v>
      </c>
      <c r="E163" s="67">
        <v>6</v>
      </c>
      <c r="F163" s="68"/>
      <c r="G163" s="69">
        <f t="shared" si="13"/>
        <v>0</v>
      </c>
    </row>
    <row r="164" spans="2:7" ht="20.100000000000001" customHeight="1" x14ac:dyDescent="0.25">
      <c r="B164" s="64">
        <f t="shared" si="14"/>
        <v>116</v>
      </c>
      <c r="C164" s="70" t="s">
        <v>161</v>
      </c>
      <c r="D164" s="66" t="s">
        <v>35</v>
      </c>
      <c r="E164" s="67">
        <v>210</v>
      </c>
      <c r="F164" s="68"/>
      <c r="G164" s="69">
        <f t="shared" si="13"/>
        <v>0</v>
      </c>
    </row>
    <row r="165" spans="2:7" ht="20.100000000000001" customHeight="1" x14ac:dyDescent="0.25">
      <c r="B165" s="64">
        <f t="shared" si="14"/>
        <v>117</v>
      </c>
      <c r="C165" s="65" t="s">
        <v>162</v>
      </c>
      <c r="D165" s="66" t="s">
        <v>35</v>
      </c>
      <c r="E165" s="67">
        <v>55</v>
      </c>
      <c r="F165" s="68"/>
      <c r="G165" s="69">
        <f t="shared" si="13"/>
        <v>0</v>
      </c>
    </row>
    <row r="166" spans="2:7" ht="20.100000000000001" customHeight="1" x14ac:dyDescent="0.25">
      <c r="B166" s="64">
        <f t="shared" si="14"/>
        <v>118</v>
      </c>
      <c r="C166" s="65" t="s">
        <v>163</v>
      </c>
      <c r="D166" s="66" t="s">
        <v>35</v>
      </c>
      <c r="E166" s="67">
        <v>4</v>
      </c>
      <c r="F166" s="68"/>
      <c r="G166" s="69">
        <f t="shared" si="13"/>
        <v>0</v>
      </c>
    </row>
    <row r="167" spans="2:7" ht="20.100000000000001" customHeight="1" x14ac:dyDescent="0.25">
      <c r="B167" s="64">
        <f t="shared" si="14"/>
        <v>119</v>
      </c>
      <c r="C167" s="65" t="s">
        <v>164</v>
      </c>
      <c r="D167" s="66" t="s">
        <v>35</v>
      </c>
      <c r="E167" s="67">
        <v>8</v>
      </c>
      <c r="F167" s="68"/>
      <c r="G167" s="69">
        <f t="shared" si="13"/>
        <v>0</v>
      </c>
    </row>
    <row r="168" spans="2:7" ht="20.100000000000001" customHeight="1" x14ac:dyDescent="0.25">
      <c r="B168" s="64">
        <f t="shared" si="14"/>
        <v>120</v>
      </c>
      <c r="C168" s="135" t="s">
        <v>268</v>
      </c>
      <c r="D168" s="71" t="s">
        <v>35</v>
      </c>
      <c r="E168" s="72">
        <v>6</v>
      </c>
      <c r="F168" s="73"/>
      <c r="G168" s="69">
        <f t="shared" si="13"/>
        <v>0</v>
      </c>
    </row>
    <row r="169" spans="2:7" ht="20.100000000000001" customHeight="1" x14ac:dyDescent="0.25">
      <c r="B169" s="64">
        <f t="shared" si="14"/>
        <v>121</v>
      </c>
      <c r="C169" s="74" t="s">
        <v>165</v>
      </c>
      <c r="D169" s="28" t="s">
        <v>35</v>
      </c>
      <c r="E169" s="24">
        <v>20</v>
      </c>
      <c r="F169" s="6"/>
      <c r="G169" s="25">
        <f t="shared" si="13"/>
        <v>0</v>
      </c>
    </row>
    <row r="170" spans="2:7" ht="23.4" customHeight="1" x14ac:dyDescent="0.25">
      <c r="B170" s="64">
        <f t="shared" si="14"/>
        <v>122</v>
      </c>
      <c r="C170" s="74" t="s">
        <v>166</v>
      </c>
      <c r="D170" s="28" t="s">
        <v>35</v>
      </c>
      <c r="E170" s="24">
        <v>76</v>
      </c>
      <c r="F170" s="6"/>
      <c r="G170" s="25">
        <f t="shared" si="13"/>
        <v>0</v>
      </c>
    </row>
    <row r="171" spans="2:7" ht="20.100000000000001" customHeight="1" x14ac:dyDescent="0.25">
      <c r="B171" s="11"/>
      <c r="C171" s="17"/>
      <c r="D171" s="168" t="s">
        <v>167</v>
      </c>
      <c r="E171" s="168"/>
      <c r="F171" s="168"/>
      <c r="G171" s="26">
        <f>SUM(G150:G170)</f>
        <v>0</v>
      </c>
    </row>
    <row r="172" spans="2:7" s="141" customFormat="1" ht="20.100000000000001" customHeight="1" x14ac:dyDescent="0.25">
      <c r="B172" s="136" t="s">
        <v>168</v>
      </c>
      <c r="C172" s="142" t="s">
        <v>169</v>
      </c>
      <c r="D172" s="136"/>
      <c r="E172" s="140"/>
      <c r="F172" s="140"/>
      <c r="G172" s="140"/>
    </row>
    <row r="173" spans="2:7" ht="20.399999999999999" customHeight="1" x14ac:dyDescent="0.25">
      <c r="B173" s="11">
        <f>+B170+1</f>
        <v>123</v>
      </c>
      <c r="C173" s="15" t="s">
        <v>170</v>
      </c>
      <c r="D173" s="8" t="s">
        <v>20</v>
      </c>
      <c r="E173" s="9">
        <v>36</v>
      </c>
      <c r="F173" s="6"/>
      <c r="G173" s="13">
        <f>E173*F173</f>
        <v>0</v>
      </c>
    </row>
    <row r="174" spans="2:7" ht="20.100000000000001" customHeight="1" x14ac:dyDescent="0.25">
      <c r="B174" s="11">
        <f>B173+1</f>
        <v>124</v>
      </c>
      <c r="C174" s="15" t="s">
        <v>269</v>
      </c>
      <c r="D174" s="8" t="s">
        <v>35</v>
      </c>
      <c r="E174" s="9">
        <v>8</v>
      </c>
      <c r="F174" s="6"/>
      <c r="G174" s="13">
        <f>E174*F174</f>
        <v>0</v>
      </c>
    </row>
    <row r="175" spans="2:7" ht="20.100000000000001" customHeight="1" x14ac:dyDescent="0.25">
      <c r="B175" s="11"/>
      <c r="C175" s="17"/>
      <c r="D175" s="168" t="s">
        <v>171</v>
      </c>
      <c r="E175" s="168"/>
      <c r="F175" s="168"/>
      <c r="G175" s="26">
        <f>SUM(G173:G174)</f>
        <v>0</v>
      </c>
    </row>
    <row r="176" spans="2:7" s="141" customFormat="1" ht="20.100000000000001" customHeight="1" x14ac:dyDescent="0.25">
      <c r="B176" s="136" t="s">
        <v>172</v>
      </c>
      <c r="C176" s="142" t="s">
        <v>173</v>
      </c>
      <c r="D176" s="138"/>
      <c r="E176" s="139"/>
      <c r="F176" s="140"/>
      <c r="G176" s="145"/>
    </row>
    <row r="177" spans="2:7" ht="27" customHeight="1" x14ac:dyDescent="0.25">
      <c r="B177" s="11">
        <f>B174+1</f>
        <v>125</v>
      </c>
      <c r="C177" s="15" t="s">
        <v>174</v>
      </c>
      <c r="D177" s="16" t="s">
        <v>35</v>
      </c>
      <c r="E177" s="75">
        <v>1700</v>
      </c>
      <c r="F177" s="76"/>
      <c r="G177" s="13">
        <f>E177*F177</f>
        <v>0</v>
      </c>
    </row>
    <row r="178" spans="2:7" ht="20.100000000000001" customHeight="1" x14ac:dyDescent="0.25">
      <c r="B178" s="11">
        <f>B177+1</f>
        <v>126</v>
      </c>
      <c r="C178" s="15" t="s">
        <v>175</v>
      </c>
      <c r="D178" s="16" t="s">
        <v>35</v>
      </c>
      <c r="E178" s="75">
        <v>2200</v>
      </c>
      <c r="F178" s="76"/>
      <c r="G178" s="13">
        <f>E178*F178</f>
        <v>0</v>
      </c>
    </row>
    <row r="179" spans="2:7" ht="20.100000000000001" customHeight="1" x14ac:dyDescent="0.25">
      <c r="B179" s="11">
        <f>B178+1</f>
        <v>127</v>
      </c>
      <c r="C179" s="15" t="s">
        <v>176</v>
      </c>
      <c r="D179" s="16" t="s">
        <v>35</v>
      </c>
      <c r="E179" s="75">
        <v>470</v>
      </c>
      <c r="F179" s="6"/>
      <c r="G179" s="13">
        <f>E179*F179</f>
        <v>0</v>
      </c>
    </row>
    <row r="180" spans="2:7" ht="36.6" customHeight="1" x14ac:dyDescent="0.25">
      <c r="B180" s="11">
        <f>B179+1</f>
        <v>128</v>
      </c>
      <c r="C180" s="15" t="s">
        <v>177</v>
      </c>
      <c r="D180" s="16" t="s">
        <v>35</v>
      </c>
      <c r="E180" s="40">
        <v>140</v>
      </c>
      <c r="F180" s="6"/>
      <c r="G180" s="22">
        <f>E180*F180</f>
        <v>0</v>
      </c>
    </row>
    <row r="181" spans="2:7" ht="20.100000000000001" customHeight="1" x14ac:dyDescent="0.25">
      <c r="B181" s="11">
        <f>B180+1</f>
        <v>129</v>
      </c>
      <c r="C181" s="15" t="s">
        <v>178</v>
      </c>
      <c r="D181" s="16" t="s">
        <v>35</v>
      </c>
      <c r="E181" s="75">
        <v>670</v>
      </c>
      <c r="F181" s="6"/>
      <c r="G181" s="13">
        <f>E181*F181</f>
        <v>0</v>
      </c>
    </row>
    <row r="182" spans="2:7" ht="20.100000000000001" customHeight="1" x14ac:dyDescent="0.25">
      <c r="B182" s="11"/>
      <c r="C182" s="57"/>
      <c r="D182" s="162" t="s">
        <v>179</v>
      </c>
      <c r="E182" s="162"/>
      <c r="F182" s="162"/>
      <c r="G182" s="26">
        <f>SUM(G177:G181)</f>
        <v>0</v>
      </c>
    </row>
    <row r="183" spans="2:7" s="141" customFormat="1" ht="20.100000000000001" customHeight="1" x14ac:dyDescent="0.25">
      <c r="B183" s="136" t="s">
        <v>180</v>
      </c>
      <c r="C183" s="146" t="s">
        <v>181</v>
      </c>
      <c r="D183" s="136"/>
      <c r="E183" s="140"/>
      <c r="F183" s="140"/>
      <c r="G183" s="139"/>
    </row>
    <row r="184" spans="2:7" ht="20.100000000000001" customHeight="1" x14ac:dyDescent="0.25">
      <c r="B184" s="11">
        <f>B181+1</f>
        <v>130</v>
      </c>
      <c r="C184" s="77" t="s">
        <v>182</v>
      </c>
      <c r="D184" s="40" t="s">
        <v>9</v>
      </c>
      <c r="E184" s="40">
        <v>1</v>
      </c>
      <c r="F184" s="29"/>
      <c r="G184" s="13">
        <f t="shared" ref="G184:G194" si="15">E184*F184</f>
        <v>0</v>
      </c>
    </row>
    <row r="185" spans="2:7" ht="20.100000000000001" customHeight="1" x14ac:dyDescent="0.25">
      <c r="B185" s="11">
        <f t="shared" ref="B185:B194" si="16">B184+1</f>
        <v>131</v>
      </c>
      <c r="C185" s="41" t="s">
        <v>183</v>
      </c>
      <c r="D185" s="40" t="s">
        <v>20</v>
      </c>
      <c r="E185" s="40">
        <v>21</v>
      </c>
      <c r="F185" s="29"/>
      <c r="G185" s="13">
        <f t="shared" si="15"/>
        <v>0</v>
      </c>
    </row>
    <row r="186" spans="2:7" ht="20.100000000000001" customHeight="1" x14ac:dyDescent="0.25">
      <c r="B186" s="11">
        <f t="shared" si="16"/>
        <v>132</v>
      </c>
      <c r="C186" s="41" t="s">
        <v>184</v>
      </c>
      <c r="D186" s="40" t="s">
        <v>20</v>
      </c>
      <c r="E186" s="40">
        <v>67</v>
      </c>
      <c r="F186" s="29"/>
      <c r="G186" s="13">
        <f t="shared" si="15"/>
        <v>0</v>
      </c>
    </row>
    <row r="187" spans="2:7" ht="20.100000000000001" customHeight="1" x14ac:dyDescent="0.25">
      <c r="B187" s="11">
        <f t="shared" si="16"/>
        <v>133</v>
      </c>
      <c r="C187" s="41" t="s">
        <v>185</v>
      </c>
      <c r="D187" s="40" t="s">
        <v>20</v>
      </c>
      <c r="E187" s="40">
        <v>5</v>
      </c>
      <c r="F187" s="29"/>
      <c r="G187" s="13">
        <f t="shared" si="15"/>
        <v>0</v>
      </c>
    </row>
    <row r="188" spans="2:7" ht="20.100000000000001" customHeight="1" x14ac:dyDescent="0.25">
      <c r="B188" s="11">
        <f t="shared" si="16"/>
        <v>134</v>
      </c>
      <c r="C188" s="41" t="s">
        <v>186</v>
      </c>
      <c r="D188" s="40" t="s">
        <v>20</v>
      </c>
      <c r="E188" s="40">
        <v>5</v>
      </c>
      <c r="F188" s="29"/>
      <c r="G188" s="13">
        <f t="shared" si="15"/>
        <v>0</v>
      </c>
    </row>
    <row r="189" spans="2:7" ht="20.100000000000001" customHeight="1" x14ac:dyDescent="0.25">
      <c r="B189" s="11">
        <f t="shared" si="16"/>
        <v>135</v>
      </c>
      <c r="C189" s="41" t="s">
        <v>187</v>
      </c>
      <c r="D189" s="40" t="s">
        <v>20</v>
      </c>
      <c r="E189" s="40">
        <v>5</v>
      </c>
      <c r="F189" s="29"/>
      <c r="G189" s="13">
        <f t="shared" si="15"/>
        <v>0</v>
      </c>
    </row>
    <row r="190" spans="2:7" ht="20.100000000000001" customHeight="1" x14ac:dyDescent="0.25">
      <c r="B190" s="11">
        <f t="shared" si="16"/>
        <v>136</v>
      </c>
      <c r="C190" s="41" t="s">
        <v>188</v>
      </c>
      <c r="D190" s="40" t="s">
        <v>9</v>
      </c>
      <c r="E190" s="40">
        <v>1</v>
      </c>
      <c r="F190" s="29"/>
      <c r="G190" s="13">
        <f t="shared" si="15"/>
        <v>0</v>
      </c>
    </row>
    <row r="191" spans="2:7" ht="20.100000000000001" customHeight="1" x14ac:dyDescent="0.25">
      <c r="B191" s="11">
        <f t="shared" si="16"/>
        <v>137</v>
      </c>
      <c r="C191" s="41" t="s">
        <v>189</v>
      </c>
      <c r="D191" s="40" t="s">
        <v>20</v>
      </c>
      <c r="E191" s="40">
        <v>6</v>
      </c>
      <c r="F191" s="29"/>
      <c r="G191" s="13">
        <f t="shared" si="15"/>
        <v>0</v>
      </c>
    </row>
    <row r="192" spans="2:7" ht="20.100000000000001" customHeight="1" x14ac:dyDescent="0.25">
      <c r="B192" s="11">
        <f t="shared" si="16"/>
        <v>138</v>
      </c>
      <c r="C192" s="41" t="s">
        <v>190</v>
      </c>
      <c r="D192" s="40" t="s">
        <v>20</v>
      </c>
      <c r="E192" s="40">
        <v>3</v>
      </c>
      <c r="F192" s="29"/>
      <c r="G192" s="13">
        <f t="shared" si="15"/>
        <v>0</v>
      </c>
    </row>
    <row r="193" spans="2:7" ht="20.100000000000001" customHeight="1" x14ac:dyDescent="0.25">
      <c r="B193" s="11">
        <f t="shared" si="16"/>
        <v>139</v>
      </c>
      <c r="C193" s="41" t="s">
        <v>191</v>
      </c>
      <c r="D193" s="40" t="s">
        <v>28</v>
      </c>
      <c r="E193" s="40">
        <v>30</v>
      </c>
      <c r="F193" s="29"/>
      <c r="G193" s="13">
        <f t="shared" si="15"/>
        <v>0</v>
      </c>
    </row>
    <row r="194" spans="2:7" ht="20.100000000000001" customHeight="1" x14ac:dyDescent="0.25">
      <c r="B194" s="11">
        <f t="shared" si="16"/>
        <v>140</v>
      </c>
      <c r="C194" s="41" t="s">
        <v>192</v>
      </c>
      <c r="D194" s="40" t="s">
        <v>20</v>
      </c>
      <c r="E194" s="40">
        <v>5</v>
      </c>
      <c r="F194" s="29"/>
      <c r="G194" s="13">
        <f t="shared" si="15"/>
        <v>0</v>
      </c>
    </row>
    <row r="195" spans="2:7" ht="20.100000000000001" customHeight="1" x14ac:dyDescent="0.25">
      <c r="B195" s="40"/>
      <c r="C195" s="78" t="s">
        <v>193</v>
      </c>
      <c r="D195" s="40"/>
      <c r="E195" s="22"/>
      <c r="F195" s="6"/>
      <c r="G195" s="13"/>
    </row>
    <row r="196" spans="2:7" ht="20.100000000000001" customHeight="1" x14ac:dyDescent="0.25">
      <c r="B196" s="11">
        <f>+B194+1</f>
        <v>141</v>
      </c>
      <c r="C196" s="79" t="s">
        <v>194</v>
      </c>
      <c r="D196" s="40" t="s">
        <v>20</v>
      </c>
      <c r="E196" s="22">
        <v>14</v>
      </c>
      <c r="F196" s="6"/>
      <c r="G196" s="13">
        <f>E196*F196</f>
        <v>0</v>
      </c>
    </row>
    <row r="197" spans="2:7" ht="20.100000000000001" customHeight="1" x14ac:dyDescent="0.25">
      <c r="B197" s="11">
        <f>B196+1</f>
        <v>142</v>
      </c>
      <c r="C197" s="79" t="s">
        <v>195</v>
      </c>
      <c r="D197" s="80" t="s">
        <v>20</v>
      </c>
      <c r="E197" s="22">
        <v>5</v>
      </c>
      <c r="F197" s="6"/>
      <c r="G197" s="13">
        <f>E197*F197</f>
        <v>0</v>
      </c>
    </row>
    <row r="198" spans="2:7" ht="31.2" customHeight="1" x14ac:dyDescent="0.25">
      <c r="B198" s="81"/>
      <c r="C198" s="41"/>
      <c r="D198" s="162" t="s">
        <v>196</v>
      </c>
      <c r="E198" s="162"/>
      <c r="F198" s="162"/>
      <c r="G198" s="26">
        <f>SUM(G184:G197)</f>
        <v>0</v>
      </c>
    </row>
    <row r="199" spans="2:7" s="141" customFormat="1" ht="20.100000000000001" customHeight="1" x14ac:dyDescent="0.25">
      <c r="B199" s="147" t="s">
        <v>197</v>
      </c>
      <c r="C199" s="148" t="s">
        <v>198</v>
      </c>
      <c r="D199" s="149"/>
      <c r="E199" s="149"/>
      <c r="F199" s="150"/>
      <c r="G199" s="150"/>
    </row>
    <row r="200" spans="2:7" ht="20.100000000000001" customHeight="1" x14ac:dyDescent="0.25">
      <c r="B200" s="11">
        <f>B197+1</f>
        <v>143</v>
      </c>
      <c r="C200" s="53" t="s">
        <v>199</v>
      </c>
      <c r="D200" s="82" t="s">
        <v>9</v>
      </c>
      <c r="E200" s="84">
        <v>31</v>
      </c>
      <c r="F200" s="83"/>
      <c r="G200" s="13">
        <f>E200*F200</f>
        <v>0</v>
      </c>
    </row>
    <row r="201" spans="2:7" ht="20.100000000000001" customHeight="1" x14ac:dyDescent="0.25">
      <c r="B201" s="75"/>
      <c r="C201" s="85" t="s">
        <v>200</v>
      </c>
      <c r="D201" s="75"/>
      <c r="E201" s="82"/>
      <c r="F201" s="83"/>
      <c r="G201" s="13"/>
    </row>
    <row r="202" spans="2:7" ht="20.100000000000001" customHeight="1" x14ac:dyDescent="0.25">
      <c r="B202" s="11">
        <f>B200+1</f>
        <v>144</v>
      </c>
      <c r="C202" s="86" t="s">
        <v>201</v>
      </c>
      <c r="D202" s="75" t="s">
        <v>20</v>
      </c>
      <c r="E202" s="22">
        <v>4</v>
      </c>
      <c r="F202" s="23"/>
      <c r="G202" s="13">
        <f t="shared" ref="G202:G225" si="17">E202*F202</f>
        <v>0</v>
      </c>
    </row>
    <row r="203" spans="2:7" ht="20.100000000000001" customHeight="1" x14ac:dyDescent="0.25">
      <c r="B203" s="40"/>
      <c r="C203" s="85" t="s">
        <v>202</v>
      </c>
      <c r="D203" s="75"/>
      <c r="E203" s="82"/>
      <c r="F203" s="23"/>
      <c r="G203" s="13"/>
    </row>
    <row r="204" spans="2:7" ht="32.4" customHeight="1" x14ac:dyDescent="0.25">
      <c r="B204" s="11">
        <f>B202+1</f>
        <v>145</v>
      </c>
      <c r="C204" s="87" t="s">
        <v>203</v>
      </c>
      <c r="D204" s="75" t="s">
        <v>28</v>
      </c>
      <c r="E204" s="13">
        <v>600</v>
      </c>
      <c r="F204" s="88"/>
      <c r="G204" s="13">
        <f t="shared" si="17"/>
        <v>0</v>
      </c>
    </row>
    <row r="205" spans="2:7" ht="20.100000000000001" customHeight="1" x14ac:dyDescent="0.25">
      <c r="B205" s="11">
        <f>B204+1</f>
        <v>146</v>
      </c>
      <c r="C205" s="89" t="s">
        <v>204</v>
      </c>
      <c r="D205" s="75" t="s">
        <v>28</v>
      </c>
      <c r="E205" s="22">
        <v>600</v>
      </c>
      <c r="F205" s="23"/>
      <c r="G205" s="13">
        <f t="shared" si="17"/>
        <v>0</v>
      </c>
    </row>
    <row r="206" spans="2:7" ht="20.100000000000001" customHeight="1" x14ac:dyDescent="0.25">
      <c r="B206" s="11">
        <f>B205+1</f>
        <v>147</v>
      </c>
      <c r="C206" s="86" t="s">
        <v>205</v>
      </c>
      <c r="D206" s="75" t="s">
        <v>20</v>
      </c>
      <c r="E206" s="22">
        <v>32</v>
      </c>
      <c r="F206" s="23"/>
      <c r="G206" s="13">
        <f t="shared" si="17"/>
        <v>0</v>
      </c>
    </row>
    <row r="207" spans="2:7" ht="20.100000000000001" customHeight="1" x14ac:dyDescent="0.25">
      <c r="B207" s="11">
        <f>B206+1</f>
        <v>148</v>
      </c>
      <c r="C207" s="86" t="s">
        <v>206</v>
      </c>
      <c r="D207" s="75" t="s">
        <v>20</v>
      </c>
      <c r="E207" s="22">
        <v>32</v>
      </c>
      <c r="F207" s="23"/>
      <c r="G207" s="13">
        <f t="shared" si="17"/>
        <v>0</v>
      </c>
    </row>
    <row r="208" spans="2:7" ht="20.100000000000001" customHeight="1" x14ac:dyDescent="0.25">
      <c r="B208" s="75"/>
      <c r="C208" s="85" t="s">
        <v>207</v>
      </c>
      <c r="D208" s="75"/>
      <c r="E208" s="22"/>
      <c r="F208" s="23"/>
      <c r="G208" s="13"/>
    </row>
    <row r="209" spans="2:7" ht="20.100000000000001" customHeight="1" x14ac:dyDescent="0.25">
      <c r="B209" s="75">
        <f>B207+1</f>
        <v>149</v>
      </c>
      <c r="C209" s="86" t="s">
        <v>208</v>
      </c>
      <c r="D209" s="90" t="s">
        <v>20</v>
      </c>
      <c r="E209" s="29">
        <v>3</v>
      </c>
      <c r="F209" s="23"/>
      <c r="G209" s="25">
        <f t="shared" si="17"/>
        <v>0</v>
      </c>
    </row>
    <row r="210" spans="2:7" ht="20.100000000000001" customHeight="1" x14ac:dyDescent="0.25">
      <c r="B210" s="75"/>
      <c r="C210" s="85" t="s">
        <v>209</v>
      </c>
      <c r="D210" s="90"/>
      <c r="E210" s="29"/>
      <c r="F210" s="23"/>
      <c r="G210" s="25"/>
    </row>
    <row r="211" spans="2:7" ht="19.95" customHeight="1" x14ac:dyDescent="0.25">
      <c r="B211" s="75">
        <f>+B209+1</f>
        <v>150</v>
      </c>
      <c r="C211" s="86" t="s">
        <v>210</v>
      </c>
      <c r="D211" s="90" t="s">
        <v>28</v>
      </c>
      <c r="E211" s="29">
        <v>400</v>
      </c>
      <c r="F211" s="23"/>
      <c r="G211" s="25">
        <f t="shared" si="17"/>
        <v>0</v>
      </c>
    </row>
    <row r="212" spans="2:7" ht="19.95" customHeight="1" x14ac:dyDescent="0.25">
      <c r="B212" s="75">
        <f>+B211+1</f>
        <v>151</v>
      </c>
      <c r="C212" s="91" t="s">
        <v>211</v>
      </c>
      <c r="D212" s="84" t="s">
        <v>20</v>
      </c>
      <c r="E212" s="29">
        <v>2</v>
      </c>
      <c r="F212" s="92"/>
      <c r="G212" s="25">
        <f t="shared" si="17"/>
        <v>0</v>
      </c>
    </row>
    <row r="213" spans="2:7" ht="20.100000000000001" customHeight="1" x14ac:dyDescent="0.25">
      <c r="B213" s="75">
        <f>+B212+1</f>
        <v>152</v>
      </c>
      <c r="C213" s="93" t="s">
        <v>212</v>
      </c>
      <c r="D213" s="90" t="s">
        <v>20</v>
      </c>
      <c r="E213" s="29">
        <v>1</v>
      </c>
      <c r="F213" s="23"/>
      <c r="G213" s="25">
        <f t="shared" si="17"/>
        <v>0</v>
      </c>
    </row>
    <row r="214" spans="2:7" ht="20.100000000000001" customHeight="1" x14ac:dyDescent="0.25">
      <c r="B214" s="75"/>
      <c r="C214" s="85" t="s">
        <v>213</v>
      </c>
      <c r="D214" s="84"/>
      <c r="E214" s="29"/>
      <c r="F214" s="92"/>
      <c r="G214" s="25"/>
    </row>
    <row r="215" spans="2:7" ht="20.100000000000001" customHeight="1" x14ac:dyDescent="0.25">
      <c r="B215" s="75">
        <f>B213+1</f>
        <v>153</v>
      </c>
      <c r="C215" s="94" t="s">
        <v>214</v>
      </c>
      <c r="D215" s="90" t="s">
        <v>28</v>
      </c>
      <c r="E215" s="29">
        <v>400</v>
      </c>
      <c r="F215" s="23"/>
      <c r="G215" s="25">
        <f t="shared" si="17"/>
        <v>0</v>
      </c>
    </row>
    <row r="216" spans="2:7" ht="20.100000000000001" customHeight="1" x14ac:dyDescent="0.25">
      <c r="B216" s="75"/>
      <c r="C216" s="85" t="s">
        <v>215</v>
      </c>
      <c r="D216" s="90"/>
      <c r="E216" s="29"/>
      <c r="F216" s="23"/>
      <c r="G216" s="25"/>
    </row>
    <row r="217" spans="2:7" ht="20.100000000000001" customHeight="1" x14ac:dyDescent="0.25">
      <c r="B217" s="75">
        <f>+B215+1</f>
        <v>154</v>
      </c>
      <c r="C217" s="94" t="s">
        <v>270</v>
      </c>
      <c r="D217" s="90" t="s">
        <v>20</v>
      </c>
      <c r="E217" s="29">
        <v>32</v>
      </c>
      <c r="F217" s="23"/>
      <c r="G217" s="25">
        <f t="shared" si="17"/>
        <v>0</v>
      </c>
    </row>
    <row r="218" spans="2:7" ht="20.100000000000001" customHeight="1" x14ac:dyDescent="0.25">
      <c r="B218" s="75">
        <f>B217+1</f>
        <v>155</v>
      </c>
      <c r="C218" s="94" t="s">
        <v>271</v>
      </c>
      <c r="D218" s="90" t="s">
        <v>20</v>
      </c>
      <c r="E218" s="29">
        <v>33</v>
      </c>
      <c r="F218" s="23"/>
      <c r="G218" s="25">
        <f t="shared" si="17"/>
        <v>0</v>
      </c>
    </row>
    <row r="219" spans="2:7" ht="20.100000000000001" customHeight="1" x14ac:dyDescent="0.25">
      <c r="B219" s="75">
        <f>B218+1</f>
        <v>156</v>
      </c>
      <c r="C219" s="94" t="s">
        <v>216</v>
      </c>
      <c r="D219" s="90" t="s">
        <v>20</v>
      </c>
      <c r="E219" s="29">
        <v>6</v>
      </c>
      <c r="F219" s="23"/>
      <c r="G219" s="25">
        <f>E219*F219</f>
        <v>0</v>
      </c>
    </row>
    <row r="220" spans="2:7" ht="20.100000000000001" customHeight="1" x14ac:dyDescent="0.25">
      <c r="B220" s="75">
        <f>B219+1</f>
        <v>157</v>
      </c>
      <c r="C220" s="94" t="s">
        <v>272</v>
      </c>
      <c r="D220" s="90" t="s">
        <v>20</v>
      </c>
      <c r="E220" s="29">
        <v>40</v>
      </c>
      <c r="F220" s="23"/>
      <c r="G220" s="25">
        <f t="shared" si="17"/>
        <v>0</v>
      </c>
    </row>
    <row r="221" spans="2:7" ht="20.100000000000001" customHeight="1" x14ac:dyDescent="0.25">
      <c r="B221" s="75">
        <f>B220+1</f>
        <v>158</v>
      </c>
      <c r="C221" s="94" t="s">
        <v>217</v>
      </c>
      <c r="D221" s="90" t="s">
        <v>9</v>
      </c>
      <c r="E221" s="29">
        <v>1</v>
      </c>
      <c r="F221" s="23"/>
      <c r="G221" s="25">
        <f t="shared" si="17"/>
        <v>0</v>
      </c>
    </row>
    <row r="222" spans="2:7" ht="20.100000000000001" customHeight="1" x14ac:dyDescent="0.25">
      <c r="B222" s="75">
        <f>B221+1</f>
        <v>159</v>
      </c>
      <c r="C222" s="94" t="s">
        <v>273</v>
      </c>
      <c r="D222" s="90" t="s">
        <v>9</v>
      </c>
      <c r="E222" s="22">
        <v>1</v>
      </c>
      <c r="F222" s="23"/>
      <c r="G222" s="13">
        <f t="shared" si="17"/>
        <v>0</v>
      </c>
    </row>
    <row r="223" spans="2:7" ht="20.100000000000001" customHeight="1" x14ac:dyDescent="0.25">
      <c r="B223" s="75"/>
      <c r="C223" s="95" t="s">
        <v>218</v>
      </c>
      <c r="D223" s="90"/>
      <c r="E223" s="22"/>
      <c r="F223" s="23"/>
      <c r="G223" s="13"/>
    </row>
    <row r="224" spans="2:7" ht="20.100000000000001" customHeight="1" x14ac:dyDescent="0.25">
      <c r="B224" s="75">
        <f>+B222+1</f>
        <v>160</v>
      </c>
      <c r="C224" s="94" t="s">
        <v>219</v>
      </c>
      <c r="D224" s="90" t="s">
        <v>20</v>
      </c>
      <c r="E224" s="22">
        <v>1</v>
      </c>
      <c r="F224" s="23"/>
      <c r="G224" s="13">
        <f t="shared" si="17"/>
        <v>0</v>
      </c>
    </row>
    <row r="225" spans="2:10" ht="20.100000000000001" customHeight="1" x14ac:dyDescent="0.25">
      <c r="B225" s="75">
        <f>B224+1</f>
        <v>161</v>
      </c>
      <c r="C225" s="94" t="s">
        <v>220</v>
      </c>
      <c r="D225" s="90" t="s">
        <v>20</v>
      </c>
      <c r="E225" s="22">
        <v>31</v>
      </c>
      <c r="F225" s="23"/>
      <c r="G225" s="13">
        <f t="shared" si="17"/>
        <v>0</v>
      </c>
    </row>
    <row r="226" spans="2:10" ht="40.200000000000003" customHeight="1" x14ac:dyDescent="0.25">
      <c r="B226" s="75"/>
      <c r="C226" s="96"/>
      <c r="D226" s="162" t="s">
        <v>221</v>
      </c>
      <c r="E226" s="162"/>
      <c r="F226" s="162"/>
      <c r="G226" s="26">
        <f>SUM(G200:G225)</f>
        <v>0</v>
      </c>
    </row>
    <row r="227" spans="2:10" s="141" customFormat="1" ht="20.100000000000001" customHeight="1" x14ac:dyDescent="0.25">
      <c r="B227" s="147" t="s">
        <v>222</v>
      </c>
      <c r="C227" s="151" t="s">
        <v>223</v>
      </c>
      <c r="D227" s="152"/>
      <c r="E227" s="153"/>
      <c r="F227" s="153"/>
      <c r="G227" s="154"/>
    </row>
    <row r="228" spans="2:10" ht="20.100000000000001" customHeight="1" x14ac:dyDescent="0.25">
      <c r="B228" s="98">
        <f>+B225+1</f>
        <v>162</v>
      </c>
      <c r="C228" s="99" t="s">
        <v>224</v>
      </c>
      <c r="D228" s="98" t="s">
        <v>35</v>
      </c>
      <c r="E228" s="98">
        <v>58</v>
      </c>
      <c r="F228" s="97"/>
      <c r="G228" s="13">
        <f>E228*F228</f>
        <v>0</v>
      </c>
      <c r="J228" s="128"/>
    </row>
    <row r="229" spans="2:10" ht="20.100000000000001" customHeight="1" x14ac:dyDescent="0.25">
      <c r="B229" s="98">
        <f>B228+1</f>
        <v>163</v>
      </c>
      <c r="C229" s="99" t="s">
        <v>255</v>
      </c>
      <c r="D229" s="98" t="s">
        <v>35</v>
      </c>
      <c r="E229" s="98">
        <v>1</v>
      </c>
      <c r="F229" s="97"/>
      <c r="G229" s="13">
        <f>E229*F229</f>
        <v>0</v>
      </c>
    </row>
    <row r="230" spans="2:10" ht="20.100000000000001" customHeight="1" x14ac:dyDescent="0.25">
      <c r="B230" s="98">
        <f>B229+1</f>
        <v>164</v>
      </c>
      <c r="C230" s="99" t="s">
        <v>225</v>
      </c>
      <c r="D230" s="98" t="s">
        <v>35</v>
      </c>
      <c r="E230" s="98">
        <v>7</v>
      </c>
      <c r="F230" s="97"/>
      <c r="G230" s="13">
        <f>E230*F230</f>
        <v>0</v>
      </c>
    </row>
    <row r="231" spans="2:10" ht="20.100000000000001" customHeight="1" x14ac:dyDescent="0.25">
      <c r="B231" s="75"/>
      <c r="C231" s="96"/>
      <c r="D231" s="163" t="s">
        <v>226</v>
      </c>
      <c r="E231" s="163"/>
      <c r="F231" s="163"/>
      <c r="G231" s="26">
        <f>SUM(G228:G230)</f>
        <v>0</v>
      </c>
    </row>
    <row r="232" spans="2:10" s="141" customFormat="1" ht="20.100000000000001" customHeight="1" x14ac:dyDescent="0.25">
      <c r="B232" s="147" t="s">
        <v>227</v>
      </c>
      <c r="C232" s="151" t="s">
        <v>228</v>
      </c>
      <c r="D232" s="155"/>
      <c r="E232" s="155"/>
      <c r="F232" s="156"/>
      <c r="G232" s="156"/>
    </row>
    <row r="233" spans="2:10" ht="20.100000000000001" customHeight="1" x14ac:dyDescent="0.25">
      <c r="B233" s="11">
        <f>+B230+1</f>
        <v>165</v>
      </c>
      <c r="C233" s="58" t="s">
        <v>229</v>
      </c>
      <c r="D233" s="75" t="s">
        <v>20</v>
      </c>
      <c r="E233" s="75">
        <v>16</v>
      </c>
      <c r="F233" s="23"/>
      <c r="G233" s="13">
        <f t="shared" ref="G233:G238" si="18">E233*F233</f>
        <v>0</v>
      </c>
    </row>
    <row r="234" spans="2:10" ht="20.100000000000001" customHeight="1" x14ac:dyDescent="0.25">
      <c r="B234" s="11">
        <f>B233+1</f>
        <v>166</v>
      </c>
      <c r="C234" s="58" t="s">
        <v>230</v>
      </c>
      <c r="D234" s="75" t="s">
        <v>9</v>
      </c>
      <c r="E234" s="75">
        <v>1</v>
      </c>
      <c r="F234" s="23"/>
      <c r="G234" s="13">
        <f t="shared" si="18"/>
        <v>0</v>
      </c>
    </row>
    <row r="235" spans="2:10" ht="31.95" customHeight="1" x14ac:dyDescent="0.25">
      <c r="B235" s="11">
        <f>B234+1</f>
        <v>167</v>
      </c>
      <c r="C235" s="27" t="s">
        <v>231</v>
      </c>
      <c r="D235" s="75" t="s">
        <v>20</v>
      </c>
      <c r="E235" s="75">
        <v>1</v>
      </c>
      <c r="F235" s="23"/>
      <c r="G235" s="13">
        <f t="shared" si="18"/>
        <v>0</v>
      </c>
    </row>
    <row r="236" spans="2:10" ht="20.100000000000001" customHeight="1" x14ac:dyDescent="0.25">
      <c r="B236" s="11">
        <f>B235+1</f>
        <v>168</v>
      </c>
      <c r="C236" s="27" t="s">
        <v>232</v>
      </c>
      <c r="D236" s="75" t="s">
        <v>20</v>
      </c>
      <c r="E236" s="75">
        <v>2</v>
      </c>
      <c r="F236" s="23"/>
      <c r="G236" s="13">
        <f t="shared" si="18"/>
        <v>0</v>
      </c>
    </row>
    <row r="237" spans="2:10" ht="20.100000000000001" customHeight="1" x14ac:dyDescent="0.25">
      <c r="B237" s="11">
        <f>B236+1</f>
        <v>169</v>
      </c>
      <c r="C237" s="58" t="s">
        <v>233</v>
      </c>
      <c r="D237" s="75" t="s">
        <v>20</v>
      </c>
      <c r="E237" s="75">
        <v>2</v>
      </c>
      <c r="F237" s="23"/>
      <c r="G237" s="13">
        <f t="shared" si="18"/>
        <v>0</v>
      </c>
    </row>
    <row r="238" spans="2:10" ht="20.100000000000001" customHeight="1" x14ac:dyDescent="0.25">
      <c r="B238" s="11">
        <f>B237+1</f>
        <v>170</v>
      </c>
      <c r="C238" s="27" t="s">
        <v>234</v>
      </c>
      <c r="D238" s="75" t="s">
        <v>20</v>
      </c>
      <c r="E238" s="75">
        <v>1</v>
      </c>
      <c r="F238" s="23"/>
      <c r="G238" s="13">
        <f t="shared" si="18"/>
        <v>0</v>
      </c>
    </row>
    <row r="239" spans="2:10" ht="19.5" customHeight="1" x14ac:dyDescent="0.25">
      <c r="B239" s="11"/>
      <c r="C239" s="27"/>
      <c r="D239" s="162" t="s">
        <v>235</v>
      </c>
      <c r="E239" s="162"/>
      <c r="F239" s="162"/>
      <c r="G239" s="26">
        <f>SUM(G233:G238)</f>
        <v>0</v>
      </c>
    </row>
    <row r="240" spans="2:10" s="141" customFormat="1" ht="20.100000000000001" customHeight="1" x14ac:dyDescent="0.25">
      <c r="B240" s="136" t="s">
        <v>236</v>
      </c>
      <c r="C240" s="142" t="s">
        <v>237</v>
      </c>
      <c r="D240" s="138"/>
      <c r="E240" s="139"/>
      <c r="F240" s="140"/>
      <c r="G240" s="139"/>
    </row>
    <row r="241" spans="2:10" ht="29.25" customHeight="1" x14ac:dyDescent="0.25">
      <c r="B241" s="11">
        <f>+B238+1</f>
        <v>171</v>
      </c>
      <c r="C241" s="30" t="s">
        <v>238</v>
      </c>
      <c r="D241" s="8" t="s">
        <v>28</v>
      </c>
      <c r="E241" s="9">
        <v>50</v>
      </c>
      <c r="F241" s="6"/>
      <c r="G241" s="9">
        <f>E241*F241</f>
        <v>0</v>
      </c>
      <c r="J241" s="128"/>
    </row>
    <row r="242" spans="2:10" ht="20.399999999999999" customHeight="1" x14ac:dyDescent="0.25">
      <c r="B242" s="11">
        <f>+B241+1</f>
        <v>172</v>
      </c>
      <c r="C242" s="27" t="s">
        <v>239</v>
      </c>
      <c r="D242" s="8" t="s">
        <v>82</v>
      </c>
      <c r="E242" s="100">
        <v>1</v>
      </c>
      <c r="F242" s="76"/>
      <c r="G242" s="25">
        <f>E242*F242</f>
        <v>0</v>
      </c>
    </row>
    <row r="243" spans="2:10" ht="20.100000000000001" customHeight="1" x14ac:dyDescent="0.25">
      <c r="B243" s="11">
        <f>+B242+1</f>
        <v>173</v>
      </c>
      <c r="C243" s="15" t="s">
        <v>240</v>
      </c>
      <c r="D243" s="16" t="s">
        <v>28</v>
      </c>
      <c r="E243" s="24">
        <v>8</v>
      </c>
      <c r="F243" s="6"/>
      <c r="G243" s="25">
        <f>E243*F243</f>
        <v>0</v>
      </c>
      <c r="J243" s="128"/>
    </row>
    <row r="244" spans="2:10" ht="20.100000000000001" customHeight="1" x14ac:dyDescent="0.25">
      <c r="B244" s="11">
        <f>+B243+1</f>
        <v>174</v>
      </c>
      <c r="C244" s="17" t="s">
        <v>241</v>
      </c>
      <c r="D244" s="16" t="s">
        <v>28</v>
      </c>
      <c r="E244" s="24">
        <v>12</v>
      </c>
      <c r="F244" s="6"/>
      <c r="G244" s="25">
        <f>E244*F244</f>
        <v>0</v>
      </c>
      <c r="J244" s="128"/>
    </row>
    <row r="245" spans="2:10" ht="29.4" customHeight="1" x14ac:dyDescent="0.25">
      <c r="B245" s="11">
        <f>+B244+1</f>
        <v>175</v>
      </c>
      <c r="C245" s="17" t="s">
        <v>242</v>
      </c>
      <c r="D245" s="16" t="s">
        <v>20</v>
      </c>
      <c r="E245" s="24">
        <v>3</v>
      </c>
      <c r="F245" s="6"/>
      <c r="G245" s="25">
        <f>E245*F245</f>
        <v>0</v>
      </c>
      <c r="J245" s="133"/>
    </row>
    <row r="246" spans="2:10" ht="20.100000000000001" customHeight="1" thickBot="1" x14ac:dyDescent="0.3">
      <c r="B246" s="1"/>
      <c r="C246" s="1"/>
      <c r="D246" s="164" t="s">
        <v>243</v>
      </c>
      <c r="E246" s="165"/>
      <c r="F246" s="166"/>
      <c r="G246" s="101">
        <f>SUM(G241:G245)</f>
        <v>0</v>
      </c>
    </row>
    <row r="247" spans="2:10" x14ac:dyDescent="0.25">
      <c r="B247" s="102"/>
      <c r="D247" s="104"/>
      <c r="E247" s="104"/>
      <c r="F247" s="105"/>
      <c r="G247" s="106"/>
    </row>
    <row r="248" spans="2:10" x14ac:dyDescent="0.25">
      <c r="B248" s="102"/>
      <c r="D248" s="104"/>
      <c r="E248" s="104"/>
      <c r="F248" s="105"/>
      <c r="G248" s="106"/>
    </row>
    <row r="249" spans="2:10" x14ac:dyDescent="0.25">
      <c r="B249" s="107" t="s">
        <v>244</v>
      </c>
      <c r="C249" s="107"/>
      <c r="D249" s="107"/>
      <c r="E249" s="107"/>
      <c r="F249" s="108"/>
      <c r="G249" s="107"/>
    </row>
    <row r="250" spans="2:10" x14ac:dyDescent="0.25">
      <c r="B250" s="7">
        <f>1+B248</f>
        <v>1</v>
      </c>
      <c r="C250" s="109" t="s">
        <v>245</v>
      </c>
      <c r="D250" s="8"/>
      <c r="E250" s="5"/>
      <c r="F250" s="6"/>
      <c r="G250" s="5">
        <f>G50</f>
        <v>0</v>
      </c>
    </row>
    <row r="251" spans="2:10" x14ac:dyDescent="0.25">
      <c r="B251" s="7">
        <f>1+B250</f>
        <v>2</v>
      </c>
      <c r="C251" s="109" t="s">
        <v>246</v>
      </c>
      <c r="D251" s="8"/>
      <c r="E251" s="5"/>
      <c r="F251" s="6"/>
      <c r="G251" s="5">
        <f>G59</f>
        <v>0</v>
      </c>
    </row>
    <row r="252" spans="2:10" x14ac:dyDescent="0.25">
      <c r="B252" s="7">
        <f t="shared" ref="B252:B263" si="19">1+B251</f>
        <v>3</v>
      </c>
      <c r="C252" s="109" t="s">
        <v>247</v>
      </c>
      <c r="D252" s="8"/>
      <c r="E252" s="5"/>
      <c r="F252" s="6"/>
      <c r="G252" s="5">
        <f>G83</f>
        <v>0</v>
      </c>
    </row>
    <row r="253" spans="2:10" x14ac:dyDescent="0.25">
      <c r="B253" s="7">
        <f t="shared" si="19"/>
        <v>4</v>
      </c>
      <c r="C253" s="109" t="s">
        <v>248</v>
      </c>
      <c r="D253" s="8"/>
      <c r="E253" s="5"/>
      <c r="F253" s="6"/>
      <c r="G253" s="5">
        <f>G124</f>
        <v>0</v>
      </c>
    </row>
    <row r="254" spans="2:10" x14ac:dyDescent="0.25">
      <c r="B254" s="7">
        <f t="shared" si="19"/>
        <v>5</v>
      </c>
      <c r="C254" s="109" t="s">
        <v>249</v>
      </c>
      <c r="D254" s="8"/>
      <c r="E254" s="5"/>
      <c r="F254" s="6"/>
      <c r="G254" s="5">
        <f>G132</f>
        <v>0</v>
      </c>
    </row>
    <row r="255" spans="2:10" x14ac:dyDescent="0.25">
      <c r="B255" s="7">
        <f t="shared" si="19"/>
        <v>6</v>
      </c>
      <c r="C255" s="109" t="s">
        <v>130</v>
      </c>
      <c r="D255" s="8"/>
      <c r="E255" s="5"/>
      <c r="F255" s="6"/>
      <c r="G255" s="5">
        <f>G147</f>
        <v>0</v>
      </c>
    </row>
    <row r="256" spans="2:10" x14ac:dyDescent="0.25">
      <c r="B256" s="7">
        <f t="shared" si="19"/>
        <v>7</v>
      </c>
      <c r="C256" s="109" t="s">
        <v>145</v>
      </c>
      <c r="D256" s="8"/>
      <c r="E256" s="9"/>
      <c r="F256" s="24"/>
      <c r="G256" s="5">
        <f>G171</f>
        <v>0</v>
      </c>
    </row>
    <row r="257" spans="2:13" x14ac:dyDescent="0.25">
      <c r="B257" s="7">
        <f t="shared" si="19"/>
        <v>8</v>
      </c>
      <c r="C257" s="109" t="s">
        <v>169</v>
      </c>
      <c r="D257" s="8"/>
      <c r="E257" s="5"/>
      <c r="F257" s="6"/>
      <c r="G257" s="5">
        <f>G175</f>
        <v>0</v>
      </c>
    </row>
    <row r="258" spans="2:13" x14ac:dyDescent="0.25">
      <c r="B258" s="7">
        <f t="shared" si="19"/>
        <v>9</v>
      </c>
      <c r="C258" s="4" t="s">
        <v>173</v>
      </c>
      <c r="D258" s="8"/>
      <c r="E258" s="5"/>
      <c r="F258" s="6"/>
      <c r="G258" s="5">
        <f>G182</f>
        <v>0</v>
      </c>
      <c r="M258" s="128"/>
    </row>
    <row r="259" spans="2:13" x14ac:dyDescent="0.25">
      <c r="B259" s="7">
        <f t="shared" si="19"/>
        <v>10</v>
      </c>
      <c r="C259" s="4" t="s">
        <v>181</v>
      </c>
      <c r="D259" s="8"/>
      <c r="E259" s="5"/>
      <c r="F259" s="6"/>
      <c r="G259" s="5">
        <f>G198</f>
        <v>0</v>
      </c>
    </row>
    <row r="260" spans="2:13" x14ac:dyDescent="0.25">
      <c r="B260" s="7">
        <f t="shared" si="19"/>
        <v>11</v>
      </c>
      <c r="C260" s="109" t="s">
        <v>250</v>
      </c>
      <c r="D260" s="8"/>
      <c r="E260" s="9"/>
      <c r="F260" s="24"/>
      <c r="G260" s="5">
        <f>G226</f>
        <v>0</v>
      </c>
    </row>
    <row r="261" spans="2:13" x14ac:dyDescent="0.25">
      <c r="B261" s="7">
        <f t="shared" si="19"/>
        <v>12</v>
      </c>
      <c r="C261" s="4" t="s">
        <v>223</v>
      </c>
      <c r="D261" s="8"/>
      <c r="E261" s="9"/>
      <c r="F261" s="24"/>
      <c r="G261" s="5">
        <f>G231</f>
        <v>0</v>
      </c>
    </row>
    <row r="262" spans="2:13" x14ac:dyDescent="0.25">
      <c r="B262" s="7">
        <f>1+B261</f>
        <v>13</v>
      </c>
      <c r="C262" s="4" t="s">
        <v>228</v>
      </c>
      <c r="D262" s="8"/>
      <c r="E262" s="9"/>
      <c r="F262" s="24"/>
      <c r="G262" s="5">
        <f>G239</f>
        <v>0</v>
      </c>
    </row>
    <row r="263" spans="2:13" x14ac:dyDescent="0.25">
      <c r="B263" s="7">
        <f t="shared" si="19"/>
        <v>14</v>
      </c>
      <c r="C263" s="4" t="s">
        <v>251</v>
      </c>
      <c r="D263" s="8"/>
      <c r="E263" s="9"/>
      <c r="F263" s="24"/>
      <c r="G263" s="5">
        <f>G246</f>
        <v>0</v>
      </c>
    </row>
    <row r="264" spans="2:13" ht="14.4" thickBot="1" x14ac:dyDescent="0.3">
      <c r="B264" s="110"/>
      <c r="C264" s="111"/>
      <c r="D264" s="112"/>
      <c r="E264" s="113"/>
      <c r="F264" s="114"/>
      <c r="G264" s="113"/>
    </row>
    <row r="265" spans="2:13" x14ac:dyDescent="0.25">
      <c r="C265" s="116" t="s">
        <v>252</v>
      </c>
      <c r="D265" s="117"/>
      <c r="E265" s="118"/>
      <c r="F265" s="119"/>
      <c r="G265" s="120">
        <f>SUM(G250:G263)</f>
        <v>0</v>
      </c>
    </row>
    <row r="266" spans="2:13" x14ac:dyDescent="0.25">
      <c r="C266" s="121" t="s">
        <v>253</v>
      </c>
      <c r="D266" s="8"/>
      <c r="E266" s="5"/>
      <c r="F266" s="6"/>
      <c r="G266" s="122">
        <f>G265/5</f>
        <v>0</v>
      </c>
    </row>
    <row r="267" spans="2:13" ht="14.4" thickBot="1" x14ac:dyDescent="0.3">
      <c r="C267" s="123" t="s">
        <v>254</v>
      </c>
      <c r="D267" s="124"/>
      <c r="E267" s="125"/>
      <c r="F267" s="126"/>
      <c r="G267" s="127">
        <f>G265+G266</f>
        <v>0</v>
      </c>
      <c r="H267" s="128"/>
    </row>
    <row r="270" spans="2:13" x14ac:dyDescent="0.25">
      <c r="D270" s="157"/>
      <c r="E270" s="161" t="s">
        <v>275</v>
      </c>
    </row>
    <row r="271" spans="2:13" x14ac:dyDescent="0.25">
      <c r="D271" s="157" t="s">
        <v>276</v>
      </c>
    </row>
  </sheetData>
  <mergeCells count="16">
    <mergeCell ref="D175:F175"/>
    <mergeCell ref="D182:F182"/>
    <mergeCell ref="D50:F50"/>
    <mergeCell ref="D59:F59"/>
    <mergeCell ref="D83:F83"/>
    <mergeCell ref="B7:G7"/>
    <mergeCell ref="D124:F124"/>
    <mergeCell ref="D132:F132"/>
    <mergeCell ref="D147:F147"/>
    <mergeCell ref="D171:F171"/>
    <mergeCell ref="B8:G8"/>
    <mergeCell ref="D198:F198"/>
    <mergeCell ref="D226:F226"/>
    <mergeCell ref="D231:F231"/>
    <mergeCell ref="D239:F239"/>
    <mergeCell ref="D246:F246"/>
  </mergeCells>
  <pageMargins left="0.7" right="0.7" top="0.75" bottom="0.75" header="0.3" footer="0.3"/>
  <pageSetup paperSize="9" scale="4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Kamal Moumouh</cp:lastModifiedBy>
  <cp:lastPrinted>2026-10-05T12:00:38Z</cp:lastPrinted>
  <dcterms:created xsi:type="dcterms:W3CDTF">2026-07-06T13:02:46Z</dcterms:created>
  <dcterms:modified xsi:type="dcterms:W3CDTF">2026-10-29T15:50:07Z</dcterms:modified>
</cp:coreProperties>
</file>